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nen\emadlangeni.gov.za\BTO - REVENUE\TARIFFS\"/>
    </mc:Choice>
  </mc:AlternateContent>
  <bookViews>
    <workbookView xWindow="0" yWindow="0" windowWidth="14380" windowHeight="4100" tabRatio="667"/>
  </bookViews>
  <sheets>
    <sheet name="Tariff of Charges 2023-24" sheetId="1" r:id="rId1"/>
    <sheet name="Rates" sheetId="12" r:id="rId2"/>
    <sheet name="Electricity Tariffs" sheetId="11" r:id="rId3"/>
    <sheet name="Game Park Animal Tariffs" sheetId="9" r:id="rId4"/>
    <sheet name="Electricity 17-18" sheetId="2" state="hidden" r:id="rId5"/>
  </sheets>
  <definedNames>
    <definedName name="_xlnm.Print_Area" localSheetId="0">'Tariff of Charges 2023-24'!$A$1:$I$1004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83" i="1" l="1"/>
  <c r="H285" i="1" l="1"/>
  <c r="H284" i="1"/>
  <c r="H283" i="1"/>
  <c r="H237" i="1"/>
  <c r="I237" i="1" s="1"/>
  <c r="E237" i="1"/>
  <c r="H231" i="1"/>
  <c r="I231" i="1" s="1"/>
  <c r="E231" i="1"/>
  <c r="H200" i="1"/>
  <c r="I200" i="1" s="1"/>
  <c r="E200" i="1"/>
  <c r="H198" i="1"/>
  <c r="I198" i="1" s="1"/>
  <c r="E198" i="1"/>
  <c r="H194" i="1"/>
  <c r="I194" i="1" s="1"/>
  <c r="E194" i="1"/>
  <c r="H192" i="1"/>
  <c r="I192" i="1" s="1"/>
  <c r="E192" i="1"/>
  <c r="H176" i="1"/>
  <c r="I176" i="1" s="1"/>
  <c r="E176" i="1"/>
  <c r="H173" i="1"/>
  <c r="I173" i="1" s="1"/>
  <c r="E173" i="1"/>
  <c r="H172" i="1"/>
  <c r="I172" i="1" s="1"/>
  <c r="E172" i="1"/>
  <c r="H171" i="1"/>
  <c r="I171" i="1" s="1"/>
  <c r="E171" i="1"/>
  <c r="H162" i="1"/>
  <c r="I162" i="1" s="1"/>
  <c r="E162" i="1"/>
  <c r="H159" i="1"/>
  <c r="I159" i="1" s="1"/>
  <c r="E159" i="1"/>
  <c r="H153" i="1"/>
  <c r="I153" i="1" s="1"/>
  <c r="E153" i="1"/>
  <c r="H152" i="1"/>
  <c r="I152" i="1" s="1"/>
  <c r="E152" i="1"/>
  <c r="H142" i="1"/>
  <c r="I142" i="1" s="1"/>
  <c r="E142" i="1"/>
  <c r="H141" i="1"/>
  <c r="I141" i="1" s="1"/>
  <c r="E141" i="1"/>
  <c r="H140" i="1"/>
  <c r="I140" i="1" s="1"/>
  <c r="E140" i="1"/>
  <c r="H133" i="1"/>
  <c r="I133" i="1" s="1"/>
  <c r="E133" i="1"/>
  <c r="H100" i="1"/>
  <c r="I100" i="1" s="1"/>
  <c r="E100" i="1"/>
  <c r="H99" i="1"/>
  <c r="I99" i="1" s="1"/>
  <c r="E99" i="1"/>
  <c r="H98" i="1"/>
  <c r="I98" i="1" s="1"/>
  <c r="E98" i="1"/>
  <c r="H92" i="1"/>
  <c r="I92" i="1" s="1"/>
  <c r="E92" i="1"/>
  <c r="H77" i="1"/>
  <c r="I77" i="1" s="1"/>
  <c r="E77" i="1"/>
  <c r="H76" i="1"/>
  <c r="I76" i="1" s="1"/>
  <c r="E76" i="1"/>
  <c r="H75" i="1"/>
  <c r="I75" i="1" s="1"/>
  <c r="E75" i="1"/>
  <c r="H74" i="1"/>
  <c r="I74" i="1" s="1"/>
  <c r="E74" i="1"/>
  <c r="H68" i="1"/>
  <c r="I68" i="1" s="1"/>
  <c r="E68" i="1"/>
  <c r="H67" i="1"/>
  <c r="I67" i="1" s="1"/>
  <c r="E67" i="1"/>
  <c r="H66" i="1"/>
  <c r="I66" i="1" s="1"/>
  <c r="E66" i="1"/>
  <c r="H65" i="1"/>
  <c r="I65" i="1" s="1"/>
  <c r="E65" i="1"/>
  <c r="E1004" i="1"/>
  <c r="F1004" i="1" s="1"/>
  <c r="I1004" i="1" s="1"/>
  <c r="E1003" i="1"/>
  <c r="F1003" i="1" s="1"/>
  <c r="I1003" i="1" s="1"/>
  <c r="E1002" i="1"/>
  <c r="F1002" i="1" s="1"/>
  <c r="I1002" i="1" s="1"/>
  <c r="E1001" i="1"/>
  <c r="F1001" i="1" s="1"/>
  <c r="I1001" i="1" s="1"/>
  <c r="E1000" i="1"/>
  <c r="F1000" i="1" s="1"/>
  <c r="I1000" i="1" s="1"/>
  <c r="E999" i="1"/>
  <c r="F999" i="1" s="1"/>
  <c r="I999" i="1" s="1"/>
  <c r="E998" i="1"/>
  <c r="F998" i="1" s="1"/>
  <c r="I998" i="1" s="1"/>
  <c r="E997" i="1"/>
  <c r="F997" i="1" s="1"/>
  <c r="I997" i="1" s="1"/>
  <c r="E996" i="1"/>
  <c r="F996" i="1" s="1"/>
  <c r="I996" i="1" s="1"/>
  <c r="E988" i="1"/>
  <c r="F988" i="1" s="1"/>
  <c r="I988" i="1" s="1"/>
  <c r="E985" i="1"/>
  <c r="F985" i="1" s="1"/>
  <c r="I985" i="1" s="1"/>
  <c r="E983" i="1"/>
  <c r="E979" i="1"/>
  <c r="F979" i="1" s="1"/>
  <c r="E978" i="1"/>
  <c r="F978" i="1" s="1"/>
  <c r="E977" i="1"/>
  <c r="F977" i="1" s="1"/>
  <c r="E976" i="1"/>
  <c r="F976" i="1" s="1"/>
  <c r="E975" i="1"/>
  <c r="F975" i="1" s="1"/>
  <c r="E974" i="1"/>
  <c r="F974" i="1" s="1"/>
  <c r="E973" i="1"/>
  <c r="F973" i="1" s="1"/>
  <c r="E972" i="1"/>
  <c r="F972" i="1" s="1"/>
  <c r="E971" i="1"/>
  <c r="F971" i="1" s="1"/>
  <c r="E970" i="1"/>
  <c r="F970" i="1" s="1"/>
  <c r="E969" i="1"/>
  <c r="F969" i="1" s="1"/>
  <c r="E968" i="1"/>
  <c r="F968" i="1" s="1"/>
  <c r="E967" i="1"/>
  <c r="F967" i="1" s="1"/>
  <c r="E966" i="1"/>
  <c r="F966" i="1" s="1"/>
  <c r="E965" i="1"/>
  <c r="F965" i="1" s="1"/>
  <c r="E964" i="1"/>
  <c r="F964" i="1" s="1"/>
  <c r="E963" i="1"/>
  <c r="F963" i="1" s="1"/>
  <c r="E962" i="1"/>
  <c r="F962" i="1" s="1"/>
  <c r="E961" i="1"/>
  <c r="F961" i="1" s="1"/>
  <c r="E960" i="1"/>
  <c r="F960" i="1" s="1"/>
  <c r="E959" i="1"/>
  <c r="F959" i="1" s="1"/>
  <c r="E958" i="1"/>
  <c r="F958" i="1" s="1"/>
  <c r="E957" i="1"/>
  <c r="F957" i="1" s="1"/>
  <c r="E956" i="1"/>
  <c r="F956" i="1" s="1"/>
  <c r="E954" i="1"/>
  <c r="F954" i="1" s="1"/>
  <c r="E953" i="1"/>
  <c r="F953" i="1" s="1"/>
  <c r="E952" i="1"/>
  <c r="F952" i="1" s="1"/>
  <c r="E951" i="1"/>
  <c r="F951" i="1" s="1"/>
  <c r="E950" i="1"/>
  <c r="F950" i="1" s="1"/>
  <c r="E949" i="1"/>
  <c r="F949" i="1" s="1"/>
  <c r="H928" i="1"/>
  <c r="I928" i="1" s="1"/>
  <c r="E928" i="1"/>
  <c r="H927" i="1"/>
  <c r="I927" i="1" s="1"/>
  <c r="E927" i="1"/>
  <c r="H926" i="1"/>
  <c r="I926" i="1" s="1"/>
  <c r="E926" i="1"/>
  <c r="H925" i="1"/>
  <c r="I925" i="1" s="1"/>
  <c r="E925" i="1"/>
  <c r="H919" i="1"/>
  <c r="I919" i="1" s="1"/>
  <c r="E919" i="1"/>
  <c r="H918" i="1"/>
  <c r="I918" i="1" s="1"/>
  <c r="E918" i="1"/>
  <c r="H917" i="1"/>
  <c r="I917" i="1" s="1"/>
  <c r="E917" i="1"/>
  <c r="H916" i="1"/>
  <c r="I916" i="1" s="1"/>
  <c r="E916" i="1"/>
  <c r="H913" i="1"/>
  <c r="I913" i="1" s="1"/>
  <c r="E913" i="1"/>
  <c r="H911" i="1"/>
  <c r="I911" i="1" s="1"/>
  <c r="E911" i="1"/>
  <c r="H910" i="1"/>
  <c r="I910" i="1" s="1"/>
  <c r="E910" i="1"/>
  <c r="H909" i="1"/>
  <c r="I909" i="1" s="1"/>
  <c r="E909" i="1"/>
  <c r="H908" i="1"/>
  <c r="I908" i="1" s="1"/>
  <c r="E908" i="1"/>
  <c r="H907" i="1"/>
  <c r="I907" i="1" s="1"/>
  <c r="E907" i="1"/>
  <c r="H906" i="1"/>
  <c r="I906" i="1" s="1"/>
  <c r="E906" i="1"/>
  <c r="H905" i="1"/>
  <c r="I905" i="1" s="1"/>
  <c r="E905" i="1"/>
  <c r="H904" i="1"/>
  <c r="I904" i="1" s="1"/>
  <c r="E904" i="1"/>
  <c r="H892" i="1"/>
  <c r="I892" i="1" s="1"/>
  <c r="E892" i="1"/>
  <c r="H891" i="1"/>
  <c r="I891" i="1" s="1"/>
  <c r="E891" i="1"/>
  <c r="H890" i="1"/>
  <c r="I890" i="1" s="1"/>
  <c r="E890" i="1"/>
  <c r="H889" i="1"/>
  <c r="I889" i="1" s="1"/>
  <c r="E889" i="1"/>
  <c r="H888" i="1"/>
  <c r="I888" i="1" s="1"/>
  <c r="E888" i="1"/>
  <c r="H887" i="1"/>
  <c r="I887" i="1" s="1"/>
  <c r="E887" i="1"/>
  <c r="H886" i="1"/>
  <c r="I886" i="1" s="1"/>
  <c r="E886" i="1"/>
  <c r="H885" i="1"/>
  <c r="I885" i="1" s="1"/>
  <c r="E885" i="1"/>
  <c r="H884" i="1"/>
  <c r="I884" i="1" s="1"/>
  <c r="E884" i="1"/>
  <c r="H883" i="1"/>
  <c r="I883" i="1" s="1"/>
  <c r="E883" i="1"/>
  <c r="H882" i="1"/>
  <c r="I882" i="1" s="1"/>
  <c r="E882" i="1"/>
  <c r="H881" i="1"/>
  <c r="I881" i="1" s="1"/>
  <c r="E881" i="1"/>
  <c r="H880" i="1"/>
  <c r="I880" i="1" s="1"/>
  <c r="E880" i="1"/>
  <c r="H879" i="1"/>
  <c r="I879" i="1" s="1"/>
  <c r="E879" i="1"/>
  <c r="H878" i="1"/>
  <c r="I878" i="1" s="1"/>
  <c r="E878" i="1"/>
  <c r="H877" i="1"/>
  <c r="I877" i="1" s="1"/>
  <c r="E877" i="1"/>
  <c r="H876" i="1"/>
  <c r="I876" i="1" s="1"/>
  <c r="E876" i="1"/>
  <c r="H875" i="1"/>
  <c r="I875" i="1" s="1"/>
  <c r="E875" i="1"/>
  <c r="H874" i="1"/>
  <c r="I874" i="1" s="1"/>
  <c r="E874" i="1"/>
  <c r="H869" i="1"/>
  <c r="I869" i="1" s="1"/>
  <c r="E869" i="1"/>
  <c r="H868" i="1"/>
  <c r="I868" i="1" s="1"/>
  <c r="E868" i="1"/>
  <c r="H866" i="1"/>
  <c r="I866" i="1" s="1"/>
  <c r="E866" i="1"/>
  <c r="H865" i="1"/>
  <c r="I865" i="1" s="1"/>
  <c r="E865" i="1"/>
  <c r="H862" i="1"/>
  <c r="E862" i="1"/>
  <c r="H860" i="1"/>
  <c r="E860" i="1"/>
  <c r="H859" i="1"/>
  <c r="E859" i="1"/>
  <c r="H858" i="1"/>
  <c r="E858" i="1"/>
  <c r="H857" i="1"/>
  <c r="E857" i="1"/>
  <c r="H854" i="1"/>
  <c r="E854" i="1"/>
  <c r="H852" i="1"/>
  <c r="E852" i="1"/>
  <c r="H851" i="1"/>
  <c r="E851" i="1"/>
  <c r="H850" i="1"/>
  <c r="E850" i="1"/>
  <c r="H849" i="1"/>
  <c r="E849" i="1"/>
  <c r="E831" i="1"/>
  <c r="E830" i="1"/>
  <c r="E826" i="1"/>
  <c r="H817" i="1"/>
  <c r="E817" i="1"/>
  <c r="H816" i="1"/>
  <c r="E816" i="1"/>
  <c r="E815" i="1"/>
  <c r="H814" i="1"/>
  <c r="H813" i="1"/>
  <c r="E813" i="1"/>
  <c r="H812" i="1"/>
  <c r="E812" i="1"/>
  <c r="H810" i="1"/>
  <c r="E810" i="1"/>
  <c r="H809" i="1"/>
  <c r="E809" i="1"/>
  <c r="H808" i="1"/>
  <c r="E808" i="1"/>
  <c r="H807" i="1"/>
  <c r="E807" i="1"/>
  <c r="E804" i="1"/>
  <c r="E802" i="1"/>
  <c r="E800" i="1"/>
  <c r="E799" i="1"/>
  <c r="E798" i="1"/>
  <c r="E796" i="1"/>
  <c r="E795" i="1"/>
  <c r="E794" i="1"/>
  <c r="E791" i="1"/>
  <c r="H789" i="1"/>
  <c r="E789" i="1"/>
  <c r="H787" i="1"/>
  <c r="E787" i="1"/>
  <c r="E785" i="1"/>
  <c r="H780" i="1"/>
  <c r="I780" i="1" s="1"/>
  <c r="E780" i="1"/>
  <c r="H779" i="1"/>
  <c r="E779" i="1"/>
  <c r="E778" i="1"/>
  <c r="E774" i="1"/>
  <c r="E772" i="1"/>
  <c r="F772" i="1" s="1"/>
  <c r="E771" i="1"/>
  <c r="E770" i="1"/>
  <c r="H769" i="1"/>
  <c r="I769" i="1" s="1"/>
  <c r="E769" i="1"/>
  <c r="H768" i="1"/>
  <c r="E768" i="1"/>
  <c r="H767" i="1"/>
  <c r="E767" i="1"/>
  <c r="H189" i="11"/>
  <c r="I189" i="11" s="1"/>
  <c r="E189" i="11"/>
  <c r="H183" i="11"/>
  <c r="I183" i="11" s="1"/>
  <c r="E183" i="11"/>
  <c r="H152" i="11"/>
  <c r="I152" i="11" s="1"/>
  <c r="E152" i="11"/>
  <c r="H150" i="11"/>
  <c r="I150" i="11" s="1"/>
  <c r="E150" i="11"/>
  <c r="H146" i="11"/>
  <c r="I146" i="11" s="1"/>
  <c r="E146" i="11"/>
  <c r="H144" i="11"/>
  <c r="I144" i="11" s="1"/>
  <c r="E144" i="11"/>
  <c r="H128" i="11"/>
  <c r="I128" i="11" s="1"/>
  <c r="E128" i="11"/>
  <c r="H125" i="11"/>
  <c r="I125" i="11" s="1"/>
  <c r="E125" i="11"/>
  <c r="H124" i="11"/>
  <c r="I124" i="11" s="1"/>
  <c r="E124" i="11"/>
  <c r="H123" i="11"/>
  <c r="I123" i="11" s="1"/>
  <c r="E123" i="11"/>
  <c r="H114" i="11"/>
  <c r="I114" i="11" s="1"/>
  <c r="E114" i="11"/>
  <c r="H111" i="11"/>
  <c r="I111" i="11" s="1"/>
  <c r="E111" i="11"/>
  <c r="H105" i="11"/>
  <c r="I105" i="11" s="1"/>
  <c r="E105" i="11"/>
  <c r="H104" i="11"/>
  <c r="I104" i="11" s="1"/>
  <c r="E104" i="11"/>
  <c r="H94" i="11"/>
  <c r="I94" i="11" s="1"/>
  <c r="E94" i="11"/>
  <c r="H93" i="11"/>
  <c r="I93" i="11" s="1"/>
  <c r="E93" i="11"/>
  <c r="H92" i="11"/>
  <c r="I92" i="11" s="1"/>
  <c r="E92" i="11"/>
  <c r="H85" i="11"/>
  <c r="I85" i="11" s="1"/>
  <c r="E85" i="11"/>
  <c r="H52" i="11"/>
  <c r="I52" i="11" s="1"/>
  <c r="E52" i="11"/>
  <c r="H51" i="11"/>
  <c r="I51" i="11" s="1"/>
  <c r="E51" i="11"/>
  <c r="H50" i="11"/>
  <c r="I50" i="11" s="1"/>
  <c r="E50" i="11"/>
  <c r="H44" i="11"/>
  <c r="I44" i="11" s="1"/>
  <c r="E44" i="11"/>
  <c r="H29" i="11"/>
  <c r="I29" i="11" s="1"/>
  <c r="E29" i="11"/>
  <c r="H28" i="11"/>
  <c r="I28" i="11" s="1"/>
  <c r="E28" i="11"/>
  <c r="H27" i="11"/>
  <c r="I27" i="11" s="1"/>
  <c r="E27" i="11"/>
  <c r="H26" i="11"/>
  <c r="I26" i="11" s="1"/>
  <c r="E26" i="11"/>
  <c r="H20" i="11"/>
  <c r="I20" i="11" s="1"/>
  <c r="E20" i="11"/>
  <c r="H19" i="11"/>
  <c r="I19" i="11" s="1"/>
  <c r="E19" i="11"/>
  <c r="H18" i="11"/>
  <c r="I18" i="11" s="1"/>
  <c r="E18" i="11"/>
  <c r="H17" i="11"/>
  <c r="I17" i="11" s="1"/>
  <c r="E17" i="11"/>
  <c r="H22" i="12"/>
  <c r="I22" i="12" s="1"/>
  <c r="H21" i="12"/>
  <c r="I21" i="12" s="1"/>
  <c r="H20" i="12"/>
  <c r="I20" i="12" s="1"/>
  <c r="H19" i="12"/>
  <c r="I19" i="12" s="1"/>
  <c r="H15" i="12"/>
  <c r="I15" i="12" s="1"/>
  <c r="H13" i="12"/>
  <c r="I13" i="12" s="1"/>
  <c r="H11" i="12"/>
  <c r="I11" i="12" s="1"/>
  <c r="H8" i="12"/>
  <c r="I8" i="12" s="1"/>
  <c r="H22" i="1"/>
  <c r="I22" i="1" s="1"/>
  <c r="H21" i="1"/>
  <c r="I21" i="1" s="1"/>
  <c r="H20" i="1"/>
  <c r="I20" i="1" s="1"/>
  <c r="H19" i="1"/>
  <c r="I19" i="1" s="1"/>
  <c r="H15" i="1"/>
  <c r="I15" i="1" s="1"/>
  <c r="H13" i="1"/>
  <c r="I13" i="1" s="1"/>
  <c r="H11" i="1"/>
  <c r="I11" i="1" s="1"/>
  <c r="H8" i="1"/>
  <c r="I8" i="1" s="1"/>
  <c r="H772" i="1" l="1"/>
  <c r="I772" i="1" s="1"/>
  <c r="H748" i="1" l="1"/>
  <c r="I748" i="1" s="1"/>
  <c r="E22" i="12"/>
  <c r="E21" i="12"/>
  <c r="E20" i="12"/>
  <c r="E19" i="12"/>
  <c r="E15" i="12"/>
  <c r="E13" i="12"/>
  <c r="E11" i="12"/>
  <c r="E8" i="12"/>
  <c r="F744" i="1" l="1"/>
  <c r="F745" i="1"/>
  <c r="E741" i="1"/>
  <c r="E742" i="1"/>
  <c r="E746" i="1"/>
  <c r="E747" i="1"/>
  <c r="E749" i="1"/>
  <c r="E755" i="1"/>
  <c r="E740" i="1"/>
  <c r="E689" i="1"/>
  <c r="F689" i="1" s="1"/>
  <c r="E688" i="1"/>
  <c r="E684" i="1"/>
  <c r="E685" i="1"/>
  <c r="E686" i="1"/>
  <c r="E687" i="1"/>
  <c r="F690" i="1"/>
  <c r="F691" i="1"/>
  <c r="E707" i="1"/>
  <c r="E708" i="1"/>
  <c r="E683" i="1"/>
  <c r="E675" i="1"/>
  <c r="E523" i="1"/>
  <c r="E524" i="1"/>
  <c r="E291" i="1"/>
  <c r="E288" i="1"/>
  <c r="H678" i="1" l="1"/>
  <c r="I678" i="1" s="1"/>
  <c r="H385" i="1" l="1"/>
  <c r="I385" i="1" s="1"/>
  <c r="H278" i="1"/>
  <c r="H279" i="1"/>
  <c r="H280" i="1"/>
  <c r="H281" i="1"/>
  <c r="H282" i="1"/>
  <c r="I285" i="1"/>
  <c r="H288" i="1"/>
  <c r="I288" i="1" s="1"/>
  <c r="H277" i="1"/>
  <c r="H675" i="1" l="1"/>
  <c r="I675" i="1" s="1"/>
  <c r="H686" i="1"/>
  <c r="I686" i="1" s="1"/>
  <c r="H687" i="1"/>
  <c r="I687" i="1" s="1"/>
  <c r="H688" i="1"/>
  <c r="I688" i="1" s="1"/>
  <c r="H689" i="1"/>
  <c r="I689" i="1" s="1"/>
  <c r="H690" i="1"/>
  <c r="I690" i="1" s="1"/>
  <c r="H691" i="1"/>
  <c r="I691" i="1" s="1"/>
  <c r="H740" i="1"/>
  <c r="I740" i="1" s="1"/>
  <c r="H741" i="1"/>
  <c r="I741" i="1" s="1"/>
  <c r="H742" i="1"/>
  <c r="I742" i="1" s="1"/>
  <c r="H746" i="1"/>
  <c r="I746" i="1" s="1"/>
  <c r="H747" i="1"/>
  <c r="I747" i="1" s="1"/>
  <c r="H685" i="1"/>
  <c r="I685" i="1" s="1"/>
  <c r="H555" i="1"/>
  <c r="I555" i="1" s="1"/>
  <c r="H558" i="1"/>
  <c r="I558" i="1" s="1"/>
  <c r="H523" i="1"/>
  <c r="I523" i="1" s="1"/>
  <c r="H524" i="1"/>
  <c r="I524" i="1" s="1"/>
  <c r="H413" i="1"/>
  <c r="I413" i="1" s="1"/>
  <c r="H414" i="1"/>
  <c r="I414" i="1" s="1"/>
  <c r="E8" i="1" l="1"/>
  <c r="E515" i="1"/>
  <c r="E507" i="1"/>
  <c r="E508" i="1"/>
  <c r="E506" i="1"/>
  <c r="E499" i="1"/>
  <c r="E496" i="1"/>
  <c r="E491" i="1"/>
  <c r="E490" i="1"/>
  <c r="E489" i="1"/>
  <c r="E486" i="1"/>
  <c r="E484" i="1"/>
  <c r="E483" i="1"/>
  <c r="E406" i="1"/>
  <c r="E407" i="1"/>
  <c r="E408" i="1"/>
  <c r="E409" i="1"/>
  <c r="E410" i="1"/>
  <c r="E411" i="1"/>
  <c r="E412" i="1"/>
  <c r="H410" i="1" l="1"/>
  <c r="I410" i="1" s="1"/>
  <c r="H749" i="1"/>
  <c r="I749" i="1" s="1"/>
  <c r="H407" i="1"/>
  <c r="I407" i="1" s="1"/>
  <c r="H406" i="1"/>
  <c r="I406" i="1" s="1"/>
  <c r="H408" i="1"/>
  <c r="I408" i="1" s="1"/>
  <c r="H412" i="1"/>
  <c r="I412" i="1" s="1"/>
  <c r="H409" i="1"/>
  <c r="I409" i="1" s="1"/>
  <c r="H411" i="1"/>
  <c r="I411" i="1" s="1"/>
  <c r="E287" i="1"/>
  <c r="H287" i="1" l="1"/>
  <c r="I287" i="1" s="1"/>
  <c r="E934" i="1"/>
  <c r="H934" i="1" l="1"/>
  <c r="I934" i="1" s="1"/>
  <c r="H508" i="1"/>
  <c r="I508" i="1" s="1"/>
  <c r="H507" i="1"/>
  <c r="I507" i="1" s="1"/>
  <c r="H486" i="1" l="1"/>
  <c r="I486" i="1" s="1"/>
  <c r="H489" i="1"/>
  <c r="I489" i="1" s="1"/>
  <c r="H491" i="1"/>
  <c r="I491" i="1" s="1"/>
  <c r="H483" i="1"/>
  <c r="I483" i="1" s="1"/>
  <c r="H506" i="1"/>
  <c r="I506" i="1" s="1"/>
  <c r="H515" i="1"/>
  <c r="I515" i="1" s="1"/>
  <c r="H490" i="1"/>
  <c r="I490" i="1" s="1"/>
  <c r="H496" i="1"/>
  <c r="I496" i="1" s="1"/>
  <c r="H499" i="1"/>
  <c r="I499" i="1" s="1"/>
  <c r="H484" i="1"/>
  <c r="I484" i="1" s="1"/>
  <c r="E386" i="1"/>
  <c r="H386" i="1" l="1"/>
  <c r="I386" i="1" s="1"/>
  <c r="E11" i="1"/>
  <c r="E13" i="1"/>
  <c r="E15" i="1"/>
  <c r="E19" i="1"/>
  <c r="E20" i="1"/>
  <c r="E21" i="1"/>
  <c r="E22" i="1"/>
  <c r="F666" i="1" l="1"/>
  <c r="E661" i="1"/>
  <c r="E662" i="1"/>
  <c r="E664" i="1"/>
  <c r="E665" i="1"/>
  <c r="E667" i="1"/>
  <c r="E668" i="1"/>
  <c r="E669" i="1"/>
  <c r="E670" i="1"/>
  <c r="E671" i="1"/>
  <c r="E672" i="1"/>
  <c r="E673" i="1"/>
  <c r="E674" i="1"/>
  <c r="E642" i="1"/>
  <c r="E643" i="1"/>
  <c r="E644" i="1"/>
  <c r="E645" i="1"/>
  <c r="E646" i="1"/>
  <c r="E647" i="1"/>
  <c r="E648" i="1"/>
  <c r="E650" i="1"/>
  <c r="E651" i="1"/>
  <c r="E652" i="1"/>
  <c r="E641" i="1"/>
  <c r="E616" i="1"/>
  <c r="E614" i="1"/>
  <c r="E617" i="1"/>
  <c r="E619" i="1"/>
  <c r="E621" i="1"/>
  <c r="E623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13" i="1"/>
  <c r="E595" i="1"/>
  <c r="E597" i="1"/>
  <c r="E602" i="1"/>
  <c r="E605" i="1"/>
  <c r="E593" i="1"/>
  <c r="E551" i="1"/>
  <c r="E552" i="1"/>
  <c r="E553" i="1"/>
  <c r="E554" i="1"/>
  <c r="E556" i="1"/>
  <c r="E557" i="1"/>
  <c r="E559" i="1"/>
  <c r="E560" i="1"/>
  <c r="E562" i="1"/>
  <c r="E563" i="1"/>
  <c r="E564" i="1"/>
  <c r="E565" i="1"/>
  <c r="E566" i="1"/>
  <c r="E567" i="1"/>
  <c r="E569" i="1"/>
  <c r="E571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50" i="1"/>
  <c r="E522" i="1"/>
  <c r="E525" i="1"/>
  <c r="E526" i="1"/>
  <c r="E528" i="1"/>
  <c r="E529" i="1"/>
  <c r="E532" i="1"/>
  <c r="E533" i="1"/>
  <c r="E534" i="1"/>
  <c r="E535" i="1"/>
  <c r="E537" i="1"/>
  <c r="E538" i="1"/>
  <c r="E521" i="1"/>
  <c r="E429" i="1"/>
  <c r="H429" i="1" s="1"/>
  <c r="I429" i="1" s="1"/>
  <c r="E430" i="1"/>
  <c r="H430" i="1" s="1"/>
  <c r="I430" i="1" s="1"/>
  <c r="E428" i="1"/>
  <c r="E415" i="1"/>
  <c r="E416" i="1"/>
  <c r="E417" i="1"/>
  <c r="E418" i="1"/>
  <c r="E419" i="1"/>
  <c r="E405" i="1"/>
  <c r="E328" i="1"/>
  <c r="E329" i="1"/>
  <c r="E330" i="1"/>
  <c r="E331" i="1"/>
  <c r="E332" i="1"/>
  <c r="E333" i="1"/>
  <c r="E334" i="1"/>
  <c r="E327" i="1"/>
  <c r="E320" i="1"/>
  <c r="H320" i="1" s="1"/>
  <c r="I320" i="1" s="1"/>
  <c r="E321" i="1"/>
  <c r="E319" i="1"/>
  <c r="E312" i="1"/>
  <c r="E311" i="1"/>
  <c r="E307" i="1"/>
  <c r="E306" i="1"/>
  <c r="E292" i="1"/>
  <c r="E290" i="1"/>
  <c r="E289" i="1"/>
  <c r="E286" i="1"/>
  <c r="F247" i="1"/>
  <c r="E246" i="1"/>
  <c r="E248" i="1"/>
  <c r="E249" i="1"/>
  <c r="E250" i="1"/>
  <c r="E254" i="1"/>
  <c r="E255" i="1"/>
  <c r="E256" i="1"/>
  <c r="E257" i="1"/>
  <c r="E260" i="1"/>
  <c r="E261" i="1"/>
  <c r="E245" i="1"/>
  <c r="H321" i="1" l="1"/>
  <c r="I321" i="1" s="1"/>
  <c r="H248" i="1"/>
  <c r="I248" i="1" s="1"/>
  <c r="H254" i="1"/>
  <c r="I254" i="1" s="1"/>
  <c r="H290" i="1"/>
  <c r="I290" i="1" s="1"/>
  <c r="H319" i="1"/>
  <c r="I319" i="1" s="1"/>
  <c r="H330" i="1"/>
  <c r="I330" i="1" s="1"/>
  <c r="H415" i="1"/>
  <c r="I415" i="1" s="1"/>
  <c r="H534" i="1"/>
  <c r="I534" i="1" s="1"/>
  <c r="H550" i="1"/>
  <c r="I550" i="1" s="1"/>
  <c r="H578" i="1"/>
  <c r="I578" i="1" s="1"/>
  <c r="H567" i="1"/>
  <c r="I567" i="1" s="1"/>
  <c r="H557" i="1"/>
  <c r="I557" i="1" s="1"/>
  <c r="H602" i="1"/>
  <c r="I602" i="1" s="1"/>
  <c r="H634" i="1"/>
  <c r="I634" i="1" s="1"/>
  <c r="H626" i="1"/>
  <c r="I626" i="1" s="1"/>
  <c r="H641" i="1"/>
  <c r="I641" i="1" s="1"/>
  <c r="H644" i="1"/>
  <c r="I644" i="1" s="1"/>
  <c r="H669" i="1"/>
  <c r="I669" i="1" s="1"/>
  <c r="H329" i="1"/>
  <c r="I329" i="1" s="1"/>
  <c r="H428" i="1"/>
  <c r="I428" i="1" s="1"/>
  <c r="H533" i="1"/>
  <c r="I533" i="1" s="1"/>
  <c r="H577" i="1"/>
  <c r="I577" i="1" s="1"/>
  <c r="H566" i="1"/>
  <c r="I566" i="1" s="1"/>
  <c r="H556" i="1"/>
  <c r="I556" i="1" s="1"/>
  <c r="H597" i="1"/>
  <c r="I597" i="1" s="1"/>
  <c r="H633" i="1"/>
  <c r="I633" i="1" s="1"/>
  <c r="H625" i="1"/>
  <c r="I625" i="1" s="1"/>
  <c r="H652" i="1"/>
  <c r="I652" i="1" s="1"/>
  <c r="H643" i="1"/>
  <c r="I643" i="1" s="1"/>
  <c r="H668" i="1"/>
  <c r="I668" i="1" s="1"/>
  <c r="H328" i="1"/>
  <c r="I328" i="1" s="1"/>
  <c r="H576" i="1"/>
  <c r="I576" i="1" s="1"/>
  <c r="H565" i="1"/>
  <c r="I565" i="1" s="1"/>
  <c r="H554" i="1"/>
  <c r="I554" i="1" s="1"/>
  <c r="H595" i="1"/>
  <c r="I595" i="1" s="1"/>
  <c r="H632" i="1"/>
  <c r="I632" i="1" s="1"/>
  <c r="H623" i="1"/>
  <c r="I623" i="1" s="1"/>
  <c r="H651" i="1"/>
  <c r="I651" i="1" s="1"/>
  <c r="H642" i="1"/>
  <c r="I642" i="1" s="1"/>
  <c r="H667" i="1"/>
  <c r="I667" i="1" s="1"/>
  <c r="H250" i="1"/>
  <c r="I250" i="1" s="1"/>
  <c r="H245" i="1"/>
  <c r="I245" i="1" s="1"/>
  <c r="H529" i="1"/>
  <c r="I529" i="1" s="1"/>
  <c r="H575" i="1"/>
  <c r="I575" i="1" s="1"/>
  <c r="H564" i="1"/>
  <c r="I564" i="1" s="1"/>
  <c r="H553" i="1"/>
  <c r="H613" i="1"/>
  <c r="I613" i="1" s="1"/>
  <c r="H631" i="1"/>
  <c r="I631" i="1" s="1"/>
  <c r="H621" i="1"/>
  <c r="I621" i="1" s="1"/>
  <c r="H650" i="1"/>
  <c r="I650" i="1" s="1"/>
  <c r="H674" i="1"/>
  <c r="I674" i="1" s="1"/>
  <c r="H665" i="1"/>
  <c r="I665" i="1" s="1"/>
  <c r="H532" i="1"/>
  <c r="I532" i="1" s="1"/>
  <c r="H291" i="1"/>
  <c r="I291" i="1" s="1"/>
  <c r="H246" i="1"/>
  <c r="I246" i="1" s="1"/>
  <c r="H334" i="1"/>
  <c r="I334" i="1" s="1"/>
  <c r="H419" i="1"/>
  <c r="I419" i="1" s="1"/>
  <c r="H521" i="1"/>
  <c r="I521" i="1" s="1"/>
  <c r="H528" i="1"/>
  <c r="I528" i="1" s="1"/>
  <c r="H574" i="1"/>
  <c r="I574" i="1" s="1"/>
  <c r="H563" i="1"/>
  <c r="I563" i="1" s="1"/>
  <c r="H552" i="1"/>
  <c r="I552" i="1" s="1"/>
  <c r="H638" i="1"/>
  <c r="I638" i="1" s="1"/>
  <c r="H630" i="1"/>
  <c r="I630" i="1" s="1"/>
  <c r="H619" i="1"/>
  <c r="I619" i="1" s="1"/>
  <c r="H648" i="1"/>
  <c r="I648" i="1" s="1"/>
  <c r="H673" i="1"/>
  <c r="I673" i="1" s="1"/>
  <c r="H664" i="1"/>
  <c r="I664" i="1" s="1"/>
  <c r="H327" i="1"/>
  <c r="I327" i="1" s="1"/>
  <c r="H260" i="1"/>
  <c r="I260" i="1" s="1"/>
  <c r="H247" i="1"/>
  <c r="I247" i="1" s="1"/>
  <c r="H418" i="1"/>
  <c r="I418" i="1" s="1"/>
  <c r="H538" i="1"/>
  <c r="I538" i="1" s="1"/>
  <c r="H526" i="1"/>
  <c r="I526" i="1" s="1"/>
  <c r="H581" i="1"/>
  <c r="I581" i="1" s="1"/>
  <c r="H573" i="1"/>
  <c r="I573" i="1" s="1"/>
  <c r="H562" i="1"/>
  <c r="I562" i="1" s="1"/>
  <c r="H551" i="1"/>
  <c r="I551" i="1" s="1"/>
  <c r="H637" i="1"/>
  <c r="I637" i="1" s="1"/>
  <c r="H629" i="1"/>
  <c r="I629" i="1" s="1"/>
  <c r="H617" i="1"/>
  <c r="I617" i="1" s="1"/>
  <c r="H647" i="1"/>
  <c r="I647" i="1" s="1"/>
  <c r="H672" i="1"/>
  <c r="I672" i="1" s="1"/>
  <c r="H662" i="1"/>
  <c r="I662" i="1" s="1"/>
  <c r="H405" i="1"/>
  <c r="I405" i="1" s="1"/>
  <c r="H306" i="1"/>
  <c r="I306" i="1" s="1"/>
  <c r="H257" i="1"/>
  <c r="I257" i="1" s="1"/>
  <c r="H307" i="1"/>
  <c r="I307" i="1" s="1"/>
  <c r="H333" i="1"/>
  <c r="I333" i="1" s="1"/>
  <c r="H256" i="1"/>
  <c r="I256" i="1" s="1"/>
  <c r="H286" i="1"/>
  <c r="I286" i="1" s="1"/>
  <c r="H311" i="1"/>
  <c r="I311" i="1" s="1"/>
  <c r="H332" i="1"/>
  <c r="I332" i="1" s="1"/>
  <c r="H417" i="1"/>
  <c r="I417" i="1" s="1"/>
  <c r="H537" i="1"/>
  <c r="I537" i="1" s="1"/>
  <c r="H525" i="1"/>
  <c r="I525" i="1" s="1"/>
  <c r="H580" i="1"/>
  <c r="I580" i="1" s="1"/>
  <c r="H571" i="1"/>
  <c r="I571" i="1" s="1"/>
  <c r="H560" i="1"/>
  <c r="I560" i="1" s="1"/>
  <c r="H593" i="1"/>
  <c r="I593" i="1" s="1"/>
  <c r="H636" i="1"/>
  <c r="I636" i="1" s="1"/>
  <c r="H628" i="1"/>
  <c r="I628" i="1" s="1"/>
  <c r="H614" i="1"/>
  <c r="I614" i="1" s="1"/>
  <c r="H671" i="1"/>
  <c r="I671" i="1" s="1"/>
  <c r="H661" i="1"/>
  <c r="I661" i="1" s="1"/>
  <c r="H292" i="1"/>
  <c r="I292" i="1" s="1"/>
  <c r="H249" i="1"/>
  <c r="I249" i="1" s="1"/>
  <c r="H261" i="1"/>
  <c r="I261" i="1" s="1"/>
  <c r="H255" i="1"/>
  <c r="I255" i="1" s="1"/>
  <c r="H289" i="1"/>
  <c r="I289" i="1" s="1"/>
  <c r="H312" i="1"/>
  <c r="I312" i="1" s="1"/>
  <c r="H331" i="1"/>
  <c r="I331" i="1" s="1"/>
  <c r="H416" i="1"/>
  <c r="I416" i="1" s="1"/>
  <c r="H535" i="1"/>
  <c r="I535" i="1" s="1"/>
  <c r="H522" i="1"/>
  <c r="I522" i="1" s="1"/>
  <c r="H579" i="1"/>
  <c r="I579" i="1" s="1"/>
  <c r="H569" i="1"/>
  <c r="I569" i="1" s="1"/>
  <c r="H559" i="1"/>
  <c r="I559" i="1" s="1"/>
  <c r="H605" i="1"/>
  <c r="I605" i="1" s="1"/>
  <c r="H635" i="1"/>
  <c r="I635" i="1" s="1"/>
  <c r="H627" i="1"/>
  <c r="I627" i="1" s="1"/>
  <c r="H616" i="1"/>
  <c r="I616" i="1" s="1"/>
  <c r="H645" i="1"/>
  <c r="I645" i="1" s="1"/>
  <c r="H670" i="1"/>
  <c r="I670" i="1" s="1"/>
  <c r="H666" i="1"/>
  <c r="I666" i="1" s="1"/>
  <c r="R130" i="2" l="1"/>
  <c r="S130" i="2" s="1"/>
  <c r="R131" i="2"/>
  <c r="S131" i="2" s="1"/>
  <c r="R132" i="2"/>
  <c r="S132" i="2" s="1"/>
  <c r="E16" i="2" l="1"/>
  <c r="F16" i="2" s="1"/>
  <c r="G16" i="2" s="1"/>
  <c r="I16" i="2" s="1"/>
  <c r="L16" i="2"/>
  <c r="M16" i="2" s="1"/>
  <c r="O16" i="2" s="1"/>
  <c r="E17" i="2"/>
  <c r="F17" i="2" s="1"/>
  <c r="G17" i="2" s="1"/>
  <c r="I17" i="2" s="1"/>
  <c r="L17" i="2"/>
  <c r="M17" i="2" s="1"/>
  <c r="O17" i="2" s="1"/>
  <c r="E18" i="2"/>
  <c r="F18" i="2" s="1"/>
  <c r="G18" i="2" s="1"/>
  <c r="I18" i="2" s="1"/>
  <c r="L18" i="2"/>
  <c r="M18" i="2" s="1"/>
  <c r="O18" i="2" s="1"/>
  <c r="E19" i="2"/>
  <c r="F19" i="2" s="1"/>
  <c r="G19" i="2" s="1"/>
  <c r="I19" i="2" s="1"/>
  <c r="L19" i="2"/>
  <c r="M19" i="2" s="1"/>
  <c r="O19" i="2" s="1"/>
  <c r="E25" i="2"/>
  <c r="F25" i="2" s="1"/>
  <c r="G25" i="2" s="1"/>
  <c r="I25" i="2" s="1"/>
  <c r="L25" i="2"/>
  <c r="M25" i="2" s="1"/>
  <c r="O25" i="2" s="1"/>
  <c r="E26" i="2"/>
  <c r="F26" i="2" s="1"/>
  <c r="G26" i="2" s="1"/>
  <c r="I26" i="2" s="1"/>
  <c r="L26" i="2"/>
  <c r="M26" i="2" s="1"/>
  <c r="O26" i="2" s="1"/>
  <c r="E27" i="2"/>
  <c r="F27" i="2" s="1"/>
  <c r="G27" i="2" s="1"/>
  <c r="I27" i="2" s="1"/>
  <c r="L27" i="2"/>
  <c r="M27" i="2" s="1"/>
  <c r="O27" i="2" s="1"/>
  <c r="E28" i="2"/>
  <c r="F28" i="2" s="1"/>
  <c r="G28" i="2" s="1"/>
  <c r="I28" i="2" s="1"/>
  <c r="L28" i="2"/>
  <c r="M28" i="2" s="1"/>
  <c r="O28" i="2" s="1"/>
  <c r="E43" i="2"/>
  <c r="F43" i="2" s="1"/>
  <c r="G43" i="2" s="1"/>
  <c r="C49" i="2"/>
  <c r="E49" i="2" s="1"/>
  <c r="F49" i="2" s="1"/>
  <c r="G49" i="2" s="1"/>
  <c r="C50" i="2"/>
  <c r="E50" i="2" s="1"/>
  <c r="F50" i="2" s="1"/>
  <c r="G50" i="2" s="1"/>
  <c r="E51" i="2"/>
  <c r="F51" i="2" s="1"/>
  <c r="G51" i="2" s="1"/>
  <c r="E90" i="2"/>
  <c r="F90" i="2" s="1"/>
  <c r="G90" i="2" s="1"/>
  <c r="E98" i="2"/>
  <c r="F98" i="2" s="1"/>
  <c r="G98" i="2" s="1"/>
  <c r="E99" i="2"/>
  <c r="F99" i="2" s="1"/>
  <c r="G99" i="2" s="1"/>
  <c r="I99" i="2" s="1"/>
  <c r="L99" i="2"/>
  <c r="M99" i="2" s="1"/>
  <c r="O99" i="2" s="1"/>
  <c r="E100" i="2"/>
  <c r="G100" i="2"/>
  <c r="I100" i="2" s="1"/>
  <c r="J100" i="2" s="1"/>
  <c r="E110" i="2"/>
  <c r="F110" i="2" s="1"/>
  <c r="G110" i="2" s="1"/>
  <c r="G111" i="2"/>
  <c r="E112" i="2"/>
  <c r="F112" i="2" s="1"/>
  <c r="G112" i="2" s="1"/>
  <c r="E118" i="2"/>
  <c r="F118" i="2" s="1"/>
  <c r="G118" i="2" s="1"/>
  <c r="E121" i="2"/>
  <c r="F121" i="2" s="1"/>
  <c r="G121" i="2" s="1"/>
  <c r="E134" i="2"/>
  <c r="F134" i="2" s="1"/>
  <c r="G134" i="2" s="1"/>
  <c r="E142" i="2"/>
  <c r="F142" i="2" s="1"/>
  <c r="G142" i="2" s="1"/>
  <c r="E144" i="2"/>
  <c r="F144" i="2" s="1"/>
  <c r="G144" i="2" s="1"/>
  <c r="E151" i="2"/>
  <c r="F151" i="2" s="1"/>
  <c r="G151" i="2" s="1"/>
  <c r="E153" i="2"/>
  <c r="F153" i="2" s="1"/>
  <c r="G153" i="2" s="1"/>
  <c r="E157" i="2"/>
  <c r="F157" i="2" s="1"/>
  <c r="G157" i="2" s="1"/>
  <c r="E159" i="2"/>
  <c r="F159" i="2" s="1"/>
  <c r="G159" i="2" s="1"/>
  <c r="I159" i="2" s="1"/>
  <c r="E192" i="2"/>
  <c r="F192" i="2" s="1"/>
  <c r="G192" i="2" s="1"/>
  <c r="E198" i="2"/>
  <c r="F198" i="2" s="1"/>
  <c r="G198" i="2" s="1"/>
  <c r="L100" i="2" l="1"/>
  <c r="M100" i="2" s="1"/>
  <c r="O100" i="2" s="1"/>
  <c r="I198" i="2"/>
  <c r="J198" i="2" s="1"/>
  <c r="I157" i="2"/>
  <c r="J157" i="2" s="1"/>
  <c r="I134" i="2"/>
  <c r="J134" i="2" s="1"/>
  <c r="I118" i="2"/>
  <c r="J118" i="2" s="1"/>
  <c r="I43" i="2"/>
  <c r="J43" i="2" s="1"/>
  <c r="I151" i="2"/>
  <c r="J151" i="2" s="1"/>
  <c r="I90" i="2"/>
  <c r="J90" i="2" s="1"/>
  <c r="I49" i="2"/>
  <c r="J49" i="2" s="1"/>
  <c r="I192" i="2"/>
  <c r="J192" i="2" s="1"/>
  <c r="I142" i="2"/>
  <c r="J142" i="2" s="1"/>
  <c r="I121" i="2"/>
  <c r="J121" i="2" s="1"/>
  <c r="I110" i="2"/>
  <c r="J110" i="2" s="1"/>
  <c r="I50" i="2"/>
  <c r="J50" i="2" s="1"/>
  <c r="I153" i="2"/>
  <c r="J153" i="2" s="1"/>
  <c r="I144" i="2"/>
  <c r="J144" i="2" s="1"/>
  <c r="I112" i="2"/>
  <c r="J112" i="2" s="1"/>
  <c r="I98" i="2"/>
  <c r="J98" i="2" s="1"/>
  <c r="I51" i="2"/>
  <c r="J51" i="2" s="1"/>
  <c r="J159" i="2"/>
  <c r="L157" i="2" l="1"/>
  <c r="M157" i="2" s="1"/>
  <c r="O157" i="2" s="1"/>
  <c r="L198" i="2"/>
  <c r="M198" i="2" s="1"/>
  <c r="O198" i="2" s="1"/>
  <c r="L153" i="2"/>
  <c r="M153" i="2" s="1"/>
  <c r="O153" i="2" s="1"/>
  <c r="L98" i="2"/>
  <c r="M98" i="2" s="1"/>
  <c r="O98" i="2" s="1"/>
  <c r="L134" i="2"/>
  <c r="M134" i="2" s="1"/>
  <c r="O134" i="2" s="1"/>
  <c r="L159" i="2"/>
  <c r="M159" i="2" s="1"/>
  <c r="O159" i="2" s="1"/>
  <c r="L112" i="2"/>
  <c r="M112" i="2" s="1"/>
  <c r="O112" i="2" s="1"/>
  <c r="L50" i="2"/>
  <c r="M50" i="2" s="1"/>
  <c r="O50" i="2" s="1"/>
  <c r="L142" i="2"/>
  <c r="M142" i="2" s="1"/>
  <c r="O142" i="2" s="1"/>
  <c r="L151" i="2"/>
  <c r="M151" i="2" s="1"/>
  <c r="O151" i="2" s="1"/>
  <c r="L51" i="2"/>
  <c r="M51" i="2" s="1"/>
  <c r="O51" i="2" s="1"/>
  <c r="L144" i="2"/>
  <c r="M144" i="2" s="1"/>
  <c r="O144" i="2" s="1"/>
  <c r="L110" i="2"/>
  <c r="M110" i="2" s="1"/>
  <c r="O110" i="2" s="1"/>
  <c r="L192" i="2"/>
  <c r="M192" i="2" s="1"/>
  <c r="O192" i="2" s="1"/>
  <c r="L121" i="2"/>
  <c r="M121" i="2" s="1"/>
  <c r="O121" i="2" s="1"/>
  <c r="L49" i="2"/>
  <c r="M49" i="2" s="1"/>
  <c r="O49" i="2" s="1"/>
  <c r="L43" i="2"/>
  <c r="M43" i="2" s="1"/>
  <c r="O43" i="2" s="1"/>
  <c r="L90" i="2"/>
  <c r="M90" i="2"/>
  <c r="O90" i="2" s="1"/>
  <c r="L118" i="2"/>
  <c r="M118" i="2" s="1"/>
  <c r="O118" i="2" s="1"/>
  <c r="P198" i="2" l="1"/>
  <c r="R198" i="2" s="1"/>
  <c r="S198" i="2" s="1"/>
  <c r="P192" i="2"/>
  <c r="R192" i="2" s="1"/>
  <c r="S192" i="2" s="1"/>
  <c r="P159" i="2"/>
  <c r="R159" i="2" s="1"/>
  <c r="S159" i="2" s="1"/>
  <c r="P157" i="2"/>
  <c r="R157" i="2" s="1"/>
  <c r="S157" i="2" s="1"/>
  <c r="P153" i="2"/>
  <c r="R153" i="2" s="1"/>
  <c r="S153" i="2" s="1"/>
  <c r="P151" i="2"/>
  <c r="R151" i="2" s="1"/>
  <c r="S151" i="2" s="1"/>
  <c r="P144" i="2"/>
  <c r="R144" i="2" s="1"/>
  <c r="S144" i="2" s="1"/>
  <c r="P142" i="2"/>
  <c r="R142" i="2" s="1"/>
  <c r="S142" i="2" s="1"/>
  <c r="P134" i="2"/>
  <c r="R134" i="2" s="1"/>
  <c r="S134" i="2" s="1"/>
  <c r="P121" i="2"/>
  <c r="R121" i="2" s="1"/>
  <c r="S121" i="2" s="1"/>
  <c r="P118" i="2"/>
  <c r="R118" i="2" s="1"/>
  <c r="S118" i="2" s="1"/>
  <c r="P112" i="2"/>
  <c r="R112" i="2" s="1"/>
  <c r="S112" i="2" s="1"/>
  <c r="P110" i="2"/>
  <c r="R110" i="2" s="1"/>
  <c r="S110" i="2" s="1"/>
  <c r="P100" i="2"/>
  <c r="R100" i="2" s="1"/>
  <c r="S100" i="2" s="1"/>
  <c r="P99" i="2"/>
  <c r="R99" i="2" s="1"/>
  <c r="S99" i="2" s="1"/>
  <c r="P98" i="2"/>
  <c r="R98" i="2" s="1"/>
  <c r="S98" i="2" s="1"/>
  <c r="P90" i="2"/>
  <c r="P51" i="2"/>
  <c r="R51" i="2" s="1"/>
  <c r="S51" i="2" s="1"/>
  <c r="P50" i="2"/>
  <c r="R50" i="2" s="1"/>
  <c r="S50" i="2" s="1"/>
  <c r="P49" i="2"/>
  <c r="R49" i="2" s="1"/>
  <c r="S49" i="2" s="1"/>
  <c r="P43" i="2"/>
  <c r="R43" i="2" s="1"/>
  <c r="S43" i="2" s="1"/>
  <c r="P28" i="2"/>
  <c r="R28" i="2" s="1"/>
  <c r="S28" i="2" s="1"/>
  <c r="P27" i="2"/>
  <c r="R27" i="2" s="1"/>
  <c r="S27" i="2" s="1"/>
  <c r="P26" i="2"/>
  <c r="R26" i="2" s="1"/>
  <c r="S26" i="2" s="1"/>
  <c r="P25" i="2"/>
  <c r="R25" i="2" s="1"/>
  <c r="S25" i="2" s="1"/>
  <c r="P19" i="2"/>
  <c r="R19" i="2" s="1"/>
  <c r="S19" i="2" s="1"/>
  <c r="P18" i="2"/>
  <c r="R18" i="2" s="1"/>
  <c r="S18" i="2" s="1"/>
  <c r="P17" i="2"/>
  <c r="R17" i="2" s="1"/>
  <c r="S17" i="2" s="1"/>
  <c r="P16" i="2"/>
  <c r="R16" i="2" s="1"/>
  <c r="S16" i="2" s="1"/>
  <c r="R90" i="2" l="1"/>
  <c r="S90" i="2" s="1"/>
  <c r="H677" i="1" l="1"/>
  <c r="I677" i="1" s="1"/>
</calcChain>
</file>

<file path=xl/comments1.xml><?xml version="1.0" encoding="utf-8"?>
<comments xmlns="http://schemas.openxmlformats.org/spreadsheetml/2006/main">
  <authors>
    <author>Nomthandazo Ngwenya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Nomthandazo Ngwenya:</t>
        </r>
        <r>
          <rPr>
            <sz val="9"/>
            <color indexed="81"/>
            <rFont val="Tahoma"/>
            <family val="2"/>
          </rPr>
          <t xml:space="preserve">
5.3% increase
</t>
        </r>
      </text>
    </comment>
    <comment ref="B430" authorId="0" shapeId="0">
      <text>
        <r>
          <rPr>
            <b/>
            <sz val="9"/>
            <color indexed="81"/>
            <rFont val="Tahoma"/>
            <family val="2"/>
          </rPr>
          <t>Nomthandazo Ngwenya:</t>
        </r>
        <r>
          <rPr>
            <sz val="9"/>
            <color indexed="81"/>
            <rFont val="Tahoma"/>
            <family val="2"/>
          </rPr>
          <t xml:space="preserve">
refundable deposit
</t>
        </r>
      </text>
    </comment>
    <comment ref="B435" authorId="0" shapeId="0">
      <text>
        <r>
          <rPr>
            <b/>
            <sz val="9"/>
            <color indexed="81"/>
            <rFont val="Tahoma"/>
            <family val="2"/>
          </rPr>
          <t>Nomthandazo Ngwenya:</t>
        </r>
        <r>
          <rPr>
            <sz val="9"/>
            <color indexed="81"/>
            <rFont val="Tahoma"/>
            <family val="2"/>
          </rPr>
          <t xml:space="preserve">
R 1 per Week
</t>
        </r>
      </text>
    </comment>
    <comment ref="B436" authorId="0" shapeId="0">
      <text>
        <r>
          <rPr>
            <b/>
            <sz val="9"/>
            <color indexed="81"/>
            <rFont val="Tahoma"/>
            <family val="2"/>
          </rPr>
          <t>Nomthandazo Ngwenya:</t>
        </r>
        <r>
          <rPr>
            <sz val="9"/>
            <color indexed="81"/>
            <rFont val="Tahoma"/>
            <family val="2"/>
          </rPr>
          <t xml:space="preserve">
R1 per week set on the system
</t>
        </r>
      </text>
    </comment>
    <comment ref="B864" authorId="0" shapeId="0">
      <text>
        <r>
          <rPr>
            <b/>
            <sz val="9"/>
            <color indexed="81"/>
            <rFont val="Tahoma"/>
            <family val="2"/>
          </rPr>
          <t>Nomthandazo Ngwenya:</t>
        </r>
        <r>
          <rPr>
            <sz val="9"/>
            <color indexed="81"/>
            <rFont val="Tahoma"/>
            <family val="2"/>
          </rPr>
          <t xml:space="preserve">
CLOSED
</t>
        </r>
      </text>
    </comment>
  </commentList>
</comments>
</file>

<file path=xl/comments2.xml><?xml version="1.0" encoding="utf-8"?>
<comments xmlns="http://schemas.openxmlformats.org/spreadsheetml/2006/main">
  <authors>
    <author>Nomthandazo Ngwenya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Nomthandazo Ngwenya:</t>
        </r>
        <r>
          <rPr>
            <sz val="9"/>
            <color indexed="81"/>
            <rFont val="Tahoma"/>
            <family val="2"/>
          </rPr>
          <t xml:space="preserve">
5.3% increase
</t>
        </r>
      </text>
    </comment>
  </commentList>
</comments>
</file>

<file path=xl/sharedStrings.xml><?xml version="1.0" encoding="utf-8"?>
<sst xmlns="http://schemas.openxmlformats.org/spreadsheetml/2006/main" count="1572" uniqueCount="852">
  <si>
    <t>Emadlangeni Municipality Tariffs</t>
  </si>
  <si>
    <t>ASSESSMENT RATES</t>
  </si>
  <si>
    <t>Approved Tariffs 2020/2021 VAT Exclusive</t>
  </si>
  <si>
    <t>Increase %</t>
  </si>
  <si>
    <t>Increase Rate</t>
  </si>
  <si>
    <t>Approved Tariffs 2021/2022 VAT exclusive</t>
  </si>
  <si>
    <t>Assessment rates be determined as follows:</t>
  </si>
  <si>
    <t>1.</t>
  </si>
  <si>
    <t>In terms of the Municipal Property Rates Act, No. 6 of 2004, the general rate for the financial year is levied as follows:</t>
  </si>
  <si>
    <t>Agriculture properties used for agricultureal purposes (Rebates 50%)</t>
  </si>
  <si>
    <t>Agriculture properties used for other business and commercial purposes  (Rebates 50%)</t>
  </si>
  <si>
    <t>Smallholdings used for business/commercial/industrial purposes  (Rebates 50%)</t>
  </si>
  <si>
    <t>Business and commercial properties  (Rebates 10%)</t>
  </si>
  <si>
    <t>Business and commercial properties(with residential usage  (Rebates 10%)</t>
  </si>
  <si>
    <t>Industrial properties  (Rebates 10%)</t>
  </si>
  <si>
    <t>Land reform properties  (Rebates 100%)</t>
  </si>
  <si>
    <t xml:space="preserve">Mining properties </t>
  </si>
  <si>
    <t>Municipal properties</t>
  </si>
  <si>
    <t xml:space="preserve">Public benefit organisation </t>
  </si>
  <si>
    <r>
      <t xml:space="preserve">Public service infrastructure </t>
    </r>
    <r>
      <rPr>
        <sz val="11"/>
        <color rgb="FFFF0000"/>
        <rFont val="Arial"/>
        <family val="2"/>
      </rPr>
      <t xml:space="preserve"> (Phased Out)</t>
    </r>
  </si>
  <si>
    <t>Residential properties  (Rebates 20%)</t>
  </si>
  <si>
    <t>Public Service Purpose</t>
  </si>
  <si>
    <t xml:space="preserve">Vacant land (other than residential) </t>
  </si>
  <si>
    <t>Vacant land zoned residential (Rebates 10%)</t>
  </si>
  <si>
    <t>Public worship  (Rebates 100%)</t>
  </si>
  <si>
    <t>(b)</t>
  </si>
  <si>
    <t>Rebates granted in terms of the Rates Policy:</t>
  </si>
  <si>
    <t>Pensioners</t>
  </si>
  <si>
    <t>Disabled Persons</t>
  </si>
  <si>
    <t>Indigent Persons</t>
  </si>
  <si>
    <t>Child Headed Households</t>
  </si>
  <si>
    <r>
      <t xml:space="preserve">                                                        </t>
    </r>
    <r>
      <rPr>
        <b/>
        <i/>
        <u/>
        <sz val="11"/>
        <color theme="1"/>
        <rFont val="Arial"/>
        <family val="2"/>
      </rPr>
      <t>EMADLANGENI MUNICIPALITY</t>
    </r>
  </si>
  <si>
    <t>ELECTRICITY</t>
  </si>
  <si>
    <t>Details</t>
  </si>
  <si>
    <t>Approved Tariffs 2020/2021 VAT exclusive</t>
  </si>
  <si>
    <t>Increase Rates</t>
  </si>
  <si>
    <t xml:space="preserve">1. </t>
  </si>
  <si>
    <t>Residential Tariffs</t>
  </si>
  <si>
    <t>(a)</t>
  </si>
  <si>
    <t>Conventional Meters</t>
  </si>
  <si>
    <t>Vacant land :For each point of supply whether</t>
  </si>
  <si>
    <t xml:space="preserve">                      electricity is consumed or not, per</t>
  </si>
  <si>
    <t xml:space="preserve">                      month or part thereof (Replace tariff with vacant land tariff)</t>
  </si>
  <si>
    <r>
      <t xml:space="preserve">Energy Charge  </t>
    </r>
    <r>
      <rPr>
        <b/>
        <sz val="11"/>
        <color theme="1"/>
        <rFont val="Arial"/>
        <family val="2"/>
      </rPr>
      <t xml:space="preserve"> Block tariff.</t>
    </r>
  </si>
  <si>
    <t xml:space="preserve">       * Consumption 0 -   50Kwh (Only Indigents) [Free Basic Electricity]</t>
  </si>
  <si>
    <t xml:space="preserve">       * Consumption 0 -   50Kwh                         Rate Per Kwh ……</t>
  </si>
  <si>
    <t xml:space="preserve">       * Consumption 51 - 350Kwh                       Rate Per Kwh ……</t>
  </si>
  <si>
    <t xml:space="preserve">       * Consumption 351- 600Kwh                       Rate Per Kwh ……</t>
  </si>
  <si>
    <t xml:space="preserve">       * Consumption   &gt;   600Kwh                       Rate Per Kwh ……</t>
  </si>
  <si>
    <t>Prepaid Meters  Block tariff.</t>
  </si>
  <si>
    <t xml:space="preserve">Energy Charge </t>
  </si>
  <si>
    <t xml:space="preserve">Total average Increase applied for all domestic and prepaid consumers is 14.59% </t>
  </si>
  <si>
    <t>( c)</t>
  </si>
  <si>
    <t>Commercial Tariffs</t>
  </si>
  <si>
    <t>State and business premises and miscellaneous consumers ( Lighting anc</t>
  </si>
  <si>
    <t>power combined) - State property, shops, chemists, bottle stores, motor</t>
  </si>
  <si>
    <t xml:space="preserve">garages, offices, workshops, warehouses, restaurants, coffee bars, </t>
  </si>
  <si>
    <t>cinemas and theatres, butcheries, dairies, boarding houses, consulting</t>
  </si>
  <si>
    <t xml:space="preserve">rooms, licensed hotels and living rooms on premises provided such </t>
  </si>
  <si>
    <t xml:space="preserve">living rooms are not served by separate meters, temporary and </t>
  </si>
  <si>
    <t>miscellaneous consumers not included in any other tariff.</t>
  </si>
  <si>
    <t>Fixed Charge vacant land: For each point of supply whether electricity</t>
  </si>
  <si>
    <t xml:space="preserve">                           is consumed or not, per month or part</t>
  </si>
  <si>
    <t xml:space="preserve">                          there of………………………….</t>
  </si>
  <si>
    <r>
      <t xml:space="preserve">                         </t>
    </r>
    <r>
      <rPr>
        <b/>
        <sz val="11"/>
        <color theme="1"/>
        <rFont val="Arial"/>
        <family val="2"/>
      </rPr>
      <t>Installed Capacity</t>
    </r>
  </si>
  <si>
    <t xml:space="preserve">                           ( in KVA)</t>
  </si>
  <si>
    <t xml:space="preserve">                                         &lt;50</t>
  </si>
  <si>
    <t>Conventional Meters Energy Charge………………R2.1544/Kwh + VAT</t>
  </si>
  <si>
    <t>Prepaid Meters Energy Charge………………2.4465c/Kwh + VAT</t>
  </si>
  <si>
    <t>Conventional Meters Basic Charge</t>
  </si>
  <si>
    <t>(aa)</t>
  </si>
  <si>
    <t xml:space="preserve">State property, miscellaneous, industries and business premises </t>
  </si>
  <si>
    <t xml:space="preserve">where such businesses are conducted together (Lighting and power </t>
  </si>
  <si>
    <t>combined).Connection applications exceeding existing network capacity</t>
  </si>
  <si>
    <t xml:space="preserve"> will be supplied by way of special agreement. The required alterations</t>
  </si>
  <si>
    <t xml:space="preserve">and transformer switch gear and accommodation therefore must be </t>
  </si>
  <si>
    <t xml:space="preserve">supplied by the consumer at his own cost, subject to the approval of the </t>
  </si>
  <si>
    <t xml:space="preserve">Council's Electrical Engineer. Any alterations to the aforementioned </t>
  </si>
  <si>
    <t>installations will be carried on account of the consumer.</t>
  </si>
  <si>
    <t>(bb)</t>
  </si>
  <si>
    <t xml:space="preserve">In payment of the charge referred to in the preceding clauses has not </t>
  </si>
  <si>
    <t>been made on or before the last working day of the month following</t>
  </si>
  <si>
    <t>the month during which the service has been rendered, the Council</t>
  </si>
  <si>
    <t>will disconnect the electricity supply.</t>
  </si>
  <si>
    <t>(cc)</t>
  </si>
  <si>
    <t xml:space="preserve">In the case of Government or Provincial Departments, charge will be </t>
  </si>
  <si>
    <t>made by agreement in terms of the NERSA requirements.</t>
  </si>
  <si>
    <t>(dd)</t>
  </si>
  <si>
    <t>All applicants for current to be supplied under (aa) shall undertake to</t>
  </si>
  <si>
    <t xml:space="preserve">give three months written notice if they require that the supply be </t>
  </si>
  <si>
    <t xml:space="preserve">discontinued and to pay the minimum charge of 25% of the avarage </t>
  </si>
  <si>
    <t>consumption of the last twelve months or less for a period of 12 months.</t>
  </si>
  <si>
    <t>This will not apply if the supply is transfered.</t>
  </si>
  <si>
    <t>(d)</t>
  </si>
  <si>
    <t xml:space="preserve">Fixed Charge  for each stand whether electricity </t>
  </si>
  <si>
    <t xml:space="preserve">                           is consumed or not, per month or part </t>
  </si>
  <si>
    <t xml:space="preserve">                           thereof…………………..</t>
  </si>
  <si>
    <r>
      <t xml:space="preserve">                           </t>
    </r>
    <r>
      <rPr>
        <b/>
        <sz val="11"/>
        <color theme="1"/>
        <rFont val="Arial"/>
        <family val="2"/>
      </rPr>
      <t>Installed Capacity</t>
    </r>
  </si>
  <si>
    <t xml:space="preserve">                           (in KVA)</t>
  </si>
  <si>
    <t xml:space="preserve">                                        &gt;50</t>
  </si>
  <si>
    <t>( e)</t>
  </si>
  <si>
    <t>Industrial Tarrif</t>
  </si>
  <si>
    <t>Basic Charge</t>
  </si>
  <si>
    <t>Energy Charge…………………………..1.0589c/Kwh + VAT</t>
  </si>
  <si>
    <t>Maximum Demand Charge…………….R277.60/KVA + VAT</t>
  </si>
  <si>
    <t xml:space="preserve">                                     …….with a minimum /maximum demand</t>
  </si>
  <si>
    <t xml:space="preserve">                                            charge of 75% of the installed load</t>
  </si>
  <si>
    <t>(f)</t>
  </si>
  <si>
    <t>Consumer Deposit</t>
  </si>
  <si>
    <t>Each applicant for a supply of electricity shall complete a aplication of servise with the municipality that will form the service level agreement.</t>
  </si>
  <si>
    <t xml:space="preserve">Each applicant for a supply of convertional electricity shall pay to the municipality a </t>
  </si>
  <si>
    <t xml:space="preserve">deposit which is sufficient to cover the estimated cost of supply to the </t>
  </si>
  <si>
    <t>property concerned for two months with a minimum of:</t>
  </si>
  <si>
    <t>Domestic………………………………………….</t>
  </si>
  <si>
    <t>Business………………………………………….</t>
  </si>
  <si>
    <t>(g)</t>
  </si>
  <si>
    <t>Connection fees ( new point of supply)</t>
  </si>
  <si>
    <t xml:space="preserve">See conditions aa, bb, cc, dd for large connections exeeding network </t>
  </si>
  <si>
    <t>capacity,</t>
  </si>
  <si>
    <t>Residential -60A Single Phase[Conventional &amp; Prepaid]…</t>
  </si>
  <si>
    <t>cable only up to borderline of property.</t>
  </si>
  <si>
    <t>Commercial</t>
  </si>
  <si>
    <t xml:space="preserve">     (i) Single Phase…………………………….</t>
  </si>
  <si>
    <t xml:space="preserve">         cable is supplied only up to borderline of property.</t>
  </si>
  <si>
    <t xml:space="preserve">     (ii) Three Phase [Conventional Meter]…Actual cost plus 15% + VAT</t>
  </si>
  <si>
    <t xml:space="preserve">     (iii) Three Phase[ Prepayment Meter]Owner Supply meter</t>
  </si>
  <si>
    <t>Three phase installation cost Actual cost +15%+Vat</t>
  </si>
  <si>
    <t>Industrial-Three Phase[Convectional Meter]  Actual cost plus 15% + VAT</t>
  </si>
  <si>
    <t>for all consumers</t>
  </si>
  <si>
    <t>- Second connection to a stand  Actual cost +VAT</t>
  </si>
  <si>
    <t>- Cable per Meter</t>
  </si>
  <si>
    <t>Three phase cable</t>
  </si>
  <si>
    <t>Single phase household cable</t>
  </si>
  <si>
    <t>Airdec cable</t>
  </si>
  <si>
    <t>(h)</t>
  </si>
  <si>
    <t>Conversion Fees for Existing Points of Supply</t>
  </si>
  <si>
    <t xml:space="preserve">         cable only up to borderline of property.</t>
  </si>
  <si>
    <t>All other connections                                Actual cost plus 15% + VAT</t>
  </si>
  <si>
    <t>(i)</t>
  </si>
  <si>
    <t>8. Remedial Action Charges</t>
  </si>
  <si>
    <t xml:space="preserve">Reconnection in the event of a cut-off due to non-payment of a </t>
  </si>
  <si>
    <t>Where supply is reconnected illegally, meter by-passed or sabotaged</t>
  </si>
  <si>
    <t xml:space="preserve">      and or prosecution……………………………………</t>
  </si>
  <si>
    <t>(j)</t>
  </si>
  <si>
    <t>Service Charges</t>
  </si>
  <si>
    <t xml:space="preserve">Transfer Fees: Payable by a new consumer when ownership of a </t>
  </si>
  <si>
    <t xml:space="preserve">                           conventionally meters supply charges hands- connection</t>
  </si>
  <si>
    <t xml:space="preserve">                           fee (All consumers)……………</t>
  </si>
  <si>
    <t>Special Meter Reading Fee: Payable when a special meter reading is</t>
  </si>
  <si>
    <t xml:space="preserve">                                              done at the cunstomers request…………</t>
  </si>
  <si>
    <t>Call Out Fee: Payable when an Electrician is called out due to a</t>
  </si>
  <si>
    <t xml:space="preserve">                         supply interruption and the fault is found to be on the</t>
  </si>
  <si>
    <t xml:space="preserve">                         customer's installation</t>
  </si>
  <si>
    <t>Meter Test Fee: Payable when a meter test is requested by the</t>
  </si>
  <si>
    <t>Provided that the amount will be refunded if the test proves the consumer's</t>
  </si>
  <si>
    <t>meter is reading more than 3% in excess of the correct measure. Every</t>
  </si>
  <si>
    <t xml:space="preserve">meter shall be deemed and accepted as correct unless it has an average </t>
  </si>
  <si>
    <t>error greater than 3%</t>
  </si>
  <si>
    <t>The Municipal Council reserves to itself and by this clause is empowerd to</t>
  </si>
  <si>
    <t>average the consumption of electric energy for any period during which a</t>
  </si>
  <si>
    <t>meter shall be found to be out of order or has been removed for testing . In</t>
  </si>
  <si>
    <t>such case the consumption of electric energy for any period during which a</t>
  </si>
  <si>
    <t>rate as that recorded by the meter before being defective or after it has been</t>
  </si>
  <si>
    <t>re-fixed or as that recorded by any other meter by which the defective meter</t>
  </si>
  <si>
    <t>may have been replaced.</t>
  </si>
  <si>
    <t>Replacement of Ready Board/only in special sercumstances.Cost + 15%</t>
  </si>
  <si>
    <t>Preferred that ready board be supplied by client.</t>
  </si>
  <si>
    <t>(k)</t>
  </si>
  <si>
    <t>Availability Charge</t>
  </si>
  <si>
    <t>Plots with no consumption.</t>
  </si>
  <si>
    <t>Residential Plots</t>
  </si>
  <si>
    <t xml:space="preserve"> Per plot zoned as residential, with improvements which are</t>
  </si>
  <si>
    <t xml:space="preserve"> connected or not connected to the Council's electricity network</t>
  </si>
  <si>
    <t>or  if such property can reasonably be connected, per month</t>
  </si>
  <si>
    <t xml:space="preserve">     or part thereof…………………………………..</t>
  </si>
  <si>
    <t>Other than Residential Properties</t>
  </si>
  <si>
    <t xml:space="preserve">     Per plot zoned other than residential, with improvements</t>
  </si>
  <si>
    <t xml:space="preserve">      which are connected or not connected to the Council's </t>
  </si>
  <si>
    <t xml:space="preserve">     electricity network if such property can reasonably be</t>
  </si>
  <si>
    <t xml:space="preserve">     so connected, per month or part thereof………………</t>
  </si>
  <si>
    <t xml:space="preserve">REFUSE REMOVAL SERVICES </t>
  </si>
  <si>
    <t>Charges for refuse removal services</t>
  </si>
  <si>
    <t>Residetial properties</t>
  </si>
  <si>
    <t>Residential properties (pensioners, retirees,disabled) -10% of the original tariff</t>
  </si>
  <si>
    <t>Residential properties (Indigent) -100% Rebate</t>
  </si>
  <si>
    <t>Churches</t>
  </si>
  <si>
    <t>Business, Industrial and State Properties</t>
  </si>
  <si>
    <t>Schools,Hostels, Boarding Houses and Sports clubs</t>
  </si>
  <si>
    <t>The tariff of refuse removal is per month</t>
  </si>
  <si>
    <t>Montly fixed Charges on vacant stands</t>
  </si>
  <si>
    <t>(c)</t>
  </si>
  <si>
    <t>Cleaning of vacant plots</t>
  </si>
  <si>
    <t>Plots not exceeding 4000m2</t>
  </si>
  <si>
    <t>Plots in excess of 4000m2</t>
  </si>
  <si>
    <t>(e )</t>
  </si>
  <si>
    <t xml:space="preserve">Rubbish dumbed on the pavement in front of the dweling or empty plots will be removed by the municipality without any notice with account to the occupant and / or owner, per load. </t>
  </si>
  <si>
    <t xml:space="preserve">RENTAL OF MUNICIPAL PROPERTY </t>
  </si>
  <si>
    <t>Municipal Flats</t>
  </si>
  <si>
    <t>Marlotthii Flat 1-8</t>
  </si>
  <si>
    <t>Marlotthii Flat 9-12</t>
  </si>
  <si>
    <t>Marlotthii Flat 13-16</t>
  </si>
  <si>
    <t>Municipal Houses</t>
  </si>
  <si>
    <t>46 Scheppers Street</t>
  </si>
  <si>
    <t>56 Hoog Street</t>
  </si>
  <si>
    <t>64 Plein Street</t>
  </si>
  <si>
    <t>131A Plein Street</t>
  </si>
  <si>
    <t>122A Plein Street</t>
  </si>
  <si>
    <t>25 Tambotie Street</t>
  </si>
  <si>
    <t>Khayalethu rentals House 1-56</t>
  </si>
  <si>
    <t>Khayalethu rentals House 57-60</t>
  </si>
  <si>
    <t>Khayalethu rentals House 61</t>
  </si>
  <si>
    <t>IEC Office</t>
  </si>
  <si>
    <t xml:space="preserve">Uncle Deli Spar Parking </t>
  </si>
  <si>
    <t>Marlothii Flats Storage</t>
  </si>
  <si>
    <t>MTN Tower</t>
  </si>
  <si>
    <t>Vodacom Tower</t>
  </si>
  <si>
    <t xml:space="preserve">Utrecht Museum per annum </t>
  </si>
  <si>
    <t>Utrecht Country Club per Month</t>
  </si>
  <si>
    <t>STREET, TRAFFIC AND TAXI RANK FEES</t>
  </si>
  <si>
    <t>Taxi Permit, per annum</t>
  </si>
  <si>
    <t>2.</t>
  </si>
  <si>
    <t>Bus Permit, per Annum</t>
  </si>
  <si>
    <t>3.</t>
  </si>
  <si>
    <t>Application for duplicate permit to use bus/taxi rank</t>
  </si>
  <si>
    <t>Charge for removal, per vehicle is Actual cost+15% +VAT</t>
  </si>
  <si>
    <t>Keeping of vehicle in custody, per day or part</t>
  </si>
  <si>
    <t>Tracing fees</t>
  </si>
  <si>
    <t>HIRING OF FACILITIES</t>
  </si>
  <si>
    <t xml:space="preserve">HIRE OF TOWN HALL, SUPPER ROOM &amp; COMMUNITY HALL </t>
  </si>
  <si>
    <t xml:space="preserve">Deposits for Hiring of Halls/Supper Room </t>
  </si>
  <si>
    <t>Town Hall</t>
  </si>
  <si>
    <t>Supper room</t>
  </si>
  <si>
    <t>Community Hall</t>
  </si>
  <si>
    <t>Hire of Town Hall, Supper Room and Community Hall</t>
  </si>
  <si>
    <t>Town Hall and Community Hall</t>
  </si>
  <si>
    <t>[Monday to Thursday]</t>
  </si>
  <si>
    <t>2.1</t>
  </si>
  <si>
    <t>Hire for commercial purposes, dances, banquets, perfomances, concerts, film shows, bazaars, boxing and wrestling matches and beer festivals, per hour.</t>
  </si>
  <si>
    <t>2.2</t>
  </si>
  <si>
    <t>Hire for weddings, anniversaries and children's parties, per hour</t>
  </si>
  <si>
    <t>2.3</t>
  </si>
  <si>
    <t>Hire for political meetings, per hour</t>
  </si>
  <si>
    <t>2.4</t>
  </si>
  <si>
    <t>Hire for exhibitions of arts and crafts, art exhibitions, industrial and commercial exhibitions where the hall is required for longer than one day only, or part thereof, per hour.</t>
  </si>
  <si>
    <t>2.5</t>
  </si>
  <si>
    <t>Hire for exhibitions of arts and crafts, art exhibitions, industrial and commercial exhibitions where the hall is required for longer than one day, per day</t>
  </si>
  <si>
    <t>2.6</t>
  </si>
  <si>
    <t>Hire for non-profit organisations referred to in section 111(1)(a) of Ordinance No 25 of 1974 per hour.</t>
  </si>
  <si>
    <t>2.7</t>
  </si>
  <si>
    <t>Preparation of functions contemplated in 1 to 6 above</t>
  </si>
  <si>
    <t>2.8</t>
  </si>
  <si>
    <t>Rehearsals, per day of part thereof</t>
  </si>
  <si>
    <t>2.9</t>
  </si>
  <si>
    <t xml:space="preserve">Hire of Supper Room </t>
  </si>
  <si>
    <t>2.10</t>
  </si>
  <si>
    <t>Hire of hall and facilities by non-residents</t>
  </si>
  <si>
    <t>[Friday to Saturdays]</t>
  </si>
  <si>
    <t>2.11</t>
  </si>
  <si>
    <t>The tariff to hire the Town Hall and Community Hall on Fridays and Saturdays the normal tariff for hire mentioned 1-9 above plus 25%</t>
  </si>
  <si>
    <t>[Sunday and Public Holidays]</t>
  </si>
  <si>
    <t>2.12</t>
  </si>
  <si>
    <t>NOTE:</t>
  </si>
  <si>
    <t xml:space="preserve">·  Deposits will be forfeited in the event of any breakages, </t>
  </si>
  <si>
    <t xml:space="preserve">    damage and or loss of Council property.</t>
  </si>
  <si>
    <t xml:space="preserve">·  Deposits will be forfeited in the event of the tenant not </t>
  </si>
  <si>
    <t xml:space="preserve">     switching off the lights and or any other electrical </t>
  </si>
  <si>
    <t xml:space="preserve">     appliance resulting in the unnecessary loss of electricity.</t>
  </si>
  <si>
    <t xml:space="preserve">·  No reservations will be made and no date for any hall will </t>
  </si>
  <si>
    <t xml:space="preserve">    be reserved unless the amount for the hired  </t>
  </si>
  <si>
    <t xml:space="preserve">    accommodation together with the refundable deposit has    </t>
  </si>
  <si>
    <t xml:space="preserve">    been paid in full.</t>
  </si>
  <si>
    <t xml:space="preserve">·  that the full rental amount, except the deposit, will be </t>
  </si>
  <si>
    <t xml:space="preserve">    forfeited to Council when the hirer cancels or postpones a </t>
  </si>
  <si>
    <t xml:space="preserve">    reservation, unless Council is notified in writing at least </t>
  </si>
  <si>
    <t xml:space="preserve">    fourteen (14) days prior to the reserved date and that </t>
  </si>
  <si>
    <t xml:space="preserve">    Council receives the cancellation on the fourteenth (14) </t>
  </si>
  <si>
    <t xml:space="preserve">    day prior to the date of the occurrence.</t>
  </si>
  <si>
    <t xml:space="preserve">·  the hirer shall clean and re-arrange the abovementioned </t>
  </si>
  <si>
    <t xml:space="preserve">    halls within the time permitted by the caretaker, failing </t>
  </si>
  <si>
    <t xml:space="preserve">    which he/she shall forfeit the deposit paid.</t>
  </si>
  <si>
    <t xml:space="preserve">·  the functions of hiring out of halls is the responsibility of  </t>
  </si>
  <si>
    <t xml:space="preserve">     the Manager : Corporate Services who is authorised to  </t>
  </si>
  <si>
    <t xml:space="preserve">     increase the minimum deposit if he/she so requires. </t>
  </si>
  <si>
    <t xml:space="preserve">Ù   that the halls be made available free of charge for the </t>
  </si>
  <si>
    <t xml:space="preserve">           purpose of examinations by a lawful institution of the </t>
  </si>
  <si>
    <t xml:space="preserve">           Department of Education.</t>
  </si>
  <si>
    <t xml:space="preserve">    Ù    that all facilities and services concerned shall in the </t>
  </si>
  <si>
    <t xml:space="preserve">           discretion of Council, be made available free of </t>
  </si>
  <si>
    <t xml:space="preserve">           charge for the civic mayoral functions, function and </t>
  </si>
  <si>
    <t xml:space="preserve">           meetings held by the Council, municipal election and  </t>
  </si>
  <si>
    <t xml:space="preserve">           any other functions approved by Council.</t>
  </si>
  <si>
    <t xml:space="preserve"> USE OF SANNIE VAN NIEKERK PARK </t>
  </si>
  <si>
    <t>Deposit</t>
  </si>
  <si>
    <t>Hire by groups/individuals/organisations using the park</t>
  </si>
  <si>
    <t xml:space="preserve">HIRE OF EQUIPMENT PER HOUR </t>
  </si>
  <si>
    <t>Truck with mounted crane 5 ton and driver</t>
  </si>
  <si>
    <t>Truck with Cherry Picker and driver</t>
  </si>
  <si>
    <t>Bell Grader 670G)</t>
  </si>
  <si>
    <t>Bell Wheel Loader</t>
  </si>
  <si>
    <t xml:space="preserve">Bell Tractor Loader Backhoe (TLB) </t>
  </si>
  <si>
    <t>Tractor/Trench Plough and driver</t>
  </si>
  <si>
    <t>Trailer/ Rotivator and driver</t>
  </si>
  <si>
    <t>Big Roller</t>
  </si>
  <si>
    <r>
      <t>Small Roller (</t>
    </r>
    <r>
      <rPr>
        <sz val="11"/>
        <color rgb="FFFF0000"/>
        <rFont val="Arial"/>
        <family val="2"/>
      </rPr>
      <t>its broken)</t>
    </r>
  </si>
  <si>
    <r>
      <t xml:space="preserve">Compressor </t>
    </r>
    <r>
      <rPr>
        <sz val="11"/>
        <color rgb="FFFF0000"/>
        <rFont val="Arial"/>
        <family val="2"/>
      </rPr>
      <t>(its broken)</t>
    </r>
  </si>
  <si>
    <t>Concrete Mixer</t>
  </si>
  <si>
    <t>Plate Compactor</t>
  </si>
  <si>
    <t>Generator</t>
  </si>
  <si>
    <t>Sludge Pump</t>
  </si>
  <si>
    <t>Portable Water Rump</t>
  </si>
  <si>
    <t>Tarrif to hire equipment is at per hour</t>
  </si>
  <si>
    <t xml:space="preserve"> PUBLIC LIBRARIES</t>
  </si>
  <si>
    <t>Admission Fees</t>
  </si>
  <si>
    <t>Payable by persons other than residents and ratepayers of the municipality payable in advace on 1 January, per annum</t>
  </si>
  <si>
    <t>Adults</t>
  </si>
  <si>
    <t>Children under the age of 18 years</t>
  </si>
  <si>
    <t>Temporary admission per  period of 30 continous days or part therof</t>
  </si>
  <si>
    <t>Library Fines</t>
  </si>
  <si>
    <t>The following charges shall be payable by borrower on overdue library material</t>
  </si>
  <si>
    <t>Video, CD,DVD or Talking Books (per week)</t>
  </si>
  <si>
    <t>Books (per week)</t>
  </si>
  <si>
    <t>Other Library Material (per day or part thereof)</t>
  </si>
  <si>
    <t>Damage to books</t>
  </si>
  <si>
    <t>(e)</t>
  </si>
  <si>
    <t xml:space="preserve">Lost books </t>
  </si>
  <si>
    <t>Damage or loss of records, videos,CD's or any library material</t>
  </si>
  <si>
    <t>Lost Membership Card</t>
  </si>
  <si>
    <t xml:space="preserve">no such fine shall – </t>
  </si>
  <si>
    <t xml:space="preserve">            (aa)  in the case of videos/talking books, exceed   </t>
  </si>
  <si>
    <t xml:space="preserve">             seven rand per video/talking books;</t>
  </si>
  <si>
    <t xml:space="preserve">            (bb)  in the case of books contemplated by  </t>
  </si>
  <si>
    <t xml:space="preserve">            paragraph  </t>
  </si>
  <si>
    <t xml:space="preserve">                     (b) – </t>
  </si>
  <si>
    <t xml:space="preserve">                    (aaa)  exceed five rand per book, and</t>
  </si>
  <si>
    <t xml:space="preserve">                    (bbb)  be payable where the provisions of this </t>
  </si>
  <si>
    <t xml:space="preserve">                               subparagraph have not been brought to </t>
  </si>
  <si>
    <t xml:space="preserve">                               the attention of the borrower at the time </t>
  </si>
  <si>
    <t xml:space="preserve">                               when such book is issued, and</t>
  </si>
  <si>
    <t xml:space="preserve"> </t>
  </si>
  <si>
    <t xml:space="preserve">            (cc)  in the case of any other library material </t>
  </si>
  <si>
    <t xml:space="preserve">                   (aaa)  in respect of material borrowed by an  </t>
  </si>
  <si>
    <t xml:space="preserve">                              adult person, exceed six rand, and</t>
  </si>
  <si>
    <t xml:space="preserve">                   (bbb)  in respect of material borrowed by any </t>
  </si>
  <si>
    <t xml:space="preserve">                              other person, exceed three rand, and</t>
  </si>
  <si>
    <t xml:space="preserve">(ii)           the librarian may remit any such find if, in his </t>
  </si>
  <si>
    <t xml:space="preserve">           opinion, the failure to return any such film, book       </t>
  </si>
  <si>
    <t xml:space="preserve">           or any library material timeously was due to    </t>
  </si>
  <si>
    <t xml:space="preserve">           circumstances beyond the control of the   </t>
  </si>
  <si>
    <t xml:space="preserve">           borrower.</t>
  </si>
  <si>
    <t>Photostat copies - per A4 copy (Black and White)</t>
  </si>
  <si>
    <t>For printing, per A4 copy (Colour)</t>
  </si>
  <si>
    <t>For printing, per A4 copy (Black and White)</t>
  </si>
  <si>
    <t>For printing, per A3 copy (Colour)</t>
  </si>
  <si>
    <t>For printing, per A3 copy (Black and White)</t>
  </si>
  <si>
    <t>PROTECTION SERVICES</t>
  </si>
  <si>
    <t>Fire Fighting services</t>
  </si>
  <si>
    <t>Within the Council’s Area of Jurisdiction</t>
  </si>
  <si>
    <t xml:space="preserve">For the first  hour or part thereof </t>
  </si>
  <si>
    <t xml:space="preserve">For each subsequent hour or part thereof </t>
  </si>
  <si>
    <t>Plus expenses in respect of material or chemicals used in connection with fighting of fire</t>
  </si>
  <si>
    <t>(c )</t>
  </si>
  <si>
    <t xml:space="preserve">For each additional machine or pump per hour or part thereof  </t>
  </si>
  <si>
    <t>1.2</t>
  </si>
  <si>
    <t xml:space="preserve">Outside the Council’s Area of Jurisdiction </t>
  </si>
  <si>
    <t xml:space="preserve">For the first machine or pump, per hour or part thereof </t>
  </si>
  <si>
    <t>For each additional machine or pump, per hour or part thereof</t>
  </si>
  <si>
    <t>For the forward and return journey,  for each machine, per km or part thereof</t>
  </si>
  <si>
    <t>For the purposes of the charges payable in terms of 1.2.1 and 1.2.2 time shall be calculated from the time the machines leave the fire station until their return.</t>
  </si>
  <si>
    <t>REMOVAL OF WATER</t>
  </si>
  <si>
    <t>For the use of a pump, other than for the fire- fighting purposes</t>
  </si>
  <si>
    <t xml:space="preserve">For the use of fire hoses, per length </t>
  </si>
  <si>
    <t>PROTECTION DUTIES</t>
  </si>
  <si>
    <t xml:space="preserve">Per fireman per performance </t>
  </si>
  <si>
    <t>Provided that between 24:00 and 06:00 double the tariff shall be charged</t>
  </si>
  <si>
    <t>4.</t>
  </si>
  <si>
    <t>Checking, testing, reloading and cleaning of fire extinguishers and testing and repair of fire hoses and hose reels.</t>
  </si>
  <si>
    <t>Fire extinguishers:  For each fire extinguisher:</t>
  </si>
  <si>
    <t>Actual cost of contents and material plus 10% for handling and labour</t>
  </si>
  <si>
    <t xml:space="preserve">Fire hoses : Test, per length : R25,60 plus R25,60 </t>
  </si>
  <si>
    <t>per patch</t>
  </si>
  <si>
    <t xml:space="preserve">Hose reels : Test, per reel : </t>
  </si>
  <si>
    <t>5.</t>
  </si>
  <si>
    <t>For special services rendered by the fire department on approval of the fire chief, and which no tariffs have been determined, the following is payable:</t>
  </si>
  <si>
    <t>Services rendered by an officer, per hour or part thereof</t>
  </si>
  <si>
    <t>Services rendered by a fireman, excluding an officer, per hour, part thereof</t>
  </si>
  <si>
    <t>6.</t>
  </si>
  <si>
    <t>Traffic Department Staff</t>
  </si>
  <si>
    <t>Costs for the application to close a section of road, to have special supervisory duties done during marathons, rallies, escorts and any other matter with regards to the use of public roads and/or which necessitates the use of Traffic personnel</t>
  </si>
  <si>
    <t>Per Traffic Officer</t>
  </si>
  <si>
    <t>.</t>
  </si>
  <si>
    <t>CEMETERIES</t>
  </si>
  <si>
    <t>The following fees are payable upon request to bury a deceased within the cemeteries, the control of which is vested in Council</t>
  </si>
  <si>
    <t>Where the deceased immediately before his death was resident in council's area of jurisdiction or alternately reserved a site.</t>
  </si>
  <si>
    <t>New Cemetry (Adult)</t>
  </si>
  <si>
    <t>Old Cemetry &amp; Khayalethu Cemetry (Adult)</t>
  </si>
  <si>
    <t>New Cemetry (Children)/4 FT</t>
  </si>
  <si>
    <t>Old Cemetry &amp; Khayalethu Cemetry( Children)</t>
  </si>
  <si>
    <t>Exhumation fee</t>
  </si>
  <si>
    <t>Burial of Ashes (for each burial)</t>
  </si>
  <si>
    <t>where the grave is dug deeper than 2m with a maximum of 2,5m an additional payment of the tariff in accordance with scales (a)</t>
  </si>
  <si>
    <t>900mm</t>
  </si>
  <si>
    <t>Burial Permit</t>
  </si>
  <si>
    <t>Where the deceased immediately before his death was resident outside council's area of jurisdiction or alternately reserved a site.</t>
  </si>
  <si>
    <t>New Cemetry</t>
  </si>
  <si>
    <t>Old Cemetry &amp; Khayalethu Cemetry</t>
  </si>
  <si>
    <t>where the grave is dug deeper than 2m with a maximum of 2,5m an additional payment of the tariff in accordance with scales (a) and (b)</t>
  </si>
  <si>
    <r>
      <t xml:space="preserve">NOTE:  </t>
    </r>
    <r>
      <rPr>
        <sz val="11"/>
        <color theme="1"/>
        <rFont val="Arial"/>
        <family val="2"/>
      </rPr>
      <t>Permanent residence in relation to any person means a ratepayer or consumer of municipal services and their immediate families where such person has been resident in the Council's area of jurisdiction for a continuous period exceeding 3 months. The submission of a current consumer account will serve as proof of permanent residence.</t>
    </r>
  </si>
  <si>
    <t>TOWN PLANNING</t>
  </si>
  <si>
    <t>A cheque/cash payable to Emadlangeni Municipality as application and advertisement fee</t>
  </si>
  <si>
    <t>Application Fee</t>
  </si>
  <si>
    <t>Search Fee</t>
  </si>
  <si>
    <r>
      <t xml:space="preserve">Copies of documents    </t>
    </r>
    <r>
      <rPr>
        <b/>
        <sz val="11"/>
        <color theme="1"/>
        <rFont val="Arial"/>
        <family val="2"/>
      </rPr>
      <t>A4</t>
    </r>
  </si>
  <si>
    <r>
      <t xml:space="preserve">                                          </t>
    </r>
    <r>
      <rPr>
        <b/>
        <sz val="11"/>
        <color theme="1"/>
        <rFont val="Arial"/>
        <family val="2"/>
      </rPr>
      <t xml:space="preserve"> A5</t>
    </r>
  </si>
  <si>
    <t>Amendment of a Scheme</t>
  </si>
  <si>
    <t>Consent in terms of a Scheme</t>
  </si>
  <si>
    <t>Subdivision of land up to 5 pieces of land:</t>
  </si>
  <si>
    <t xml:space="preserve">                                                               Basic fee</t>
  </si>
  <si>
    <t xml:space="preserve">                                                               Plus per subdivision + Remainder</t>
  </si>
  <si>
    <t>Subdivision of land over 5 pieces of land:</t>
  </si>
  <si>
    <t xml:space="preserve">                                                                Basic fee</t>
  </si>
  <si>
    <t xml:space="preserve">                            Plus per subdivision + Remainder</t>
  </si>
  <si>
    <t xml:space="preserve">Subdivisions for Government-subsidised Townships for low-income housing project      </t>
  </si>
  <si>
    <t xml:space="preserve">Plus per subdivision + Remainder </t>
  </si>
  <si>
    <r>
      <t xml:space="preserve">Cancellation of approved layout plan:          </t>
    </r>
    <r>
      <rPr>
        <b/>
        <sz val="11"/>
        <color theme="1"/>
        <rFont val="Arial"/>
        <family val="2"/>
      </rPr>
      <t>Basic fee</t>
    </r>
  </si>
  <si>
    <r>
      <t xml:space="preserve">Consolidation of land:                                </t>
    </r>
    <r>
      <rPr>
        <b/>
        <sz val="11"/>
        <color theme="1"/>
        <rFont val="Arial"/>
        <family val="2"/>
      </rPr>
      <t>Basic fee</t>
    </r>
  </si>
  <si>
    <r>
      <t xml:space="preserve">                                                               </t>
    </r>
    <r>
      <rPr>
        <b/>
        <sz val="11"/>
        <color theme="1"/>
        <rFont val="Arial"/>
        <family val="2"/>
      </rPr>
      <t>PLUS per component</t>
    </r>
  </si>
  <si>
    <t>1.10</t>
  </si>
  <si>
    <r>
      <t xml:space="preserve">Preparation of Service Agreements:            </t>
    </r>
    <r>
      <rPr>
        <b/>
        <sz val="11"/>
        <color theme="1"/>
        <rFont val="Arial"/>
        <family val="2"/>
      </rPr>
      <t>Basic fee</t>
    </r>
  </si>
  <si>
    <t>Relaxation of municipal omnibus servitudes:</t>
  </si>
  <si>
    <r>
      <t xml:space="preserve">                                                               </t>
    </r>
    <r>
      <rPr>
        <b/>
        <sz val="11"/>
        <color theme="1"/>
        <rFont val="Arial"/>
        <family val="2"/>
      </rPr>
      <t>Basic fee</t>
    </r>
  </si>
  <si>
    <t>Alteration, suspension and deletion of condition of title relating to land:</t>
  </si>
  <si>
    <t>Development situated outside the area of a scheme:</t>
  </si>
  <si>
    <t>Alteration, suspension and deletion of condition of approval relating to land:</t>
  </si>
  <si>
    <r>
      <t xml:space="preserve">Closure of municipal road:                          </t>
    </r>
    <r>
      <rPr>
        <b/>
        <sz val="11"/>
        <color theme="1"/>
        <rFont val="Arial"/>
        <family val="2"/>
      </rPr>
      <t>Basic fee (Permanent)</t>
    </r>
  </si>
  <si>
    <r>
      <t xml:space="preserve">Closure of public place:                             </t>
    </r>
    <r>
      <rPr>
        <b/>
        <sz val="11"/>
        <color theme="1"/>
        <rFont val="Arial"/>
        <family val="2"/>
      </rPr>
      <t xml:space="preserve"> Basic fee (Permanent)</t>
    </r>
  </si>
  <si>
    <t>Temporal closure of public space/Road</t>
  </si>
  <si>
    <t>Relaxation of Building lines ( Per side)</t>
  </si>
  <si>
    <t>Establishing of Township</t>
  </si>
  <si>
    <t>1.20</t>
  </si>
  <si>
    <t>Extension of Township</t>
  </si>
  <si>
    <t>1.21</t>
  </si>
  <si>
    <t>Zoning Certificate</t>
  </si>
  <si>
    <t>1.22</t>
  </si>
  <si>
    <t xml:space="preserve">Rezoning &gt; 1 hector </t>
  </si>
  <si>
    <t>1.23</t>
  </si>
  <si>
    <t>Rezoning 1&lt; 5 Hectors</t>
  </si>
  <si>
    <t>1.24</t>
  </si>
  <si>
    <t>Rezoning  5&lt;10 Hectors</t>
  </si>
  <si>
    <t>1.25</t>
  </si>
  <si>
    <t>Rezoning 15&lt; hectors</t>
  </si>
  <si>
    <t xml:space="preserve">  BUILDING PLANS</t>
  </si>
  <si>
    <t>Examination and Considerations of Plans</t>
  </si>
  <si>
    <t>Valuation up to R50,000 per R100 or part thereof</t>
  </si>
  <si>
    <t xml:space="preserve">Subject to minimum charge of </t>
  </si>
  <si>
    <t>Valuation over R50,000 per R100.00 or part thereof</t>
  </si>
  <si>
    <t>For examination and consideration of plans which became invalid in terms of Council's Building Bylaws, upon relodging of such plans</t>
  </si>
  <si>
    <t>-  Tariff as stated under 1. above.</t>
  </si>
  <si>
    <t>For the issue of permit for small alterations to buildings and concrete or stone walls</t>
  </si>
  <si>
    <t>Private Swimming Pools</t>
  </si>
  <si>
    <t>For inspection and consideration of building plans</t>
  </si>
  <si>
    <t>Building Plans &amp; Encroachment Penalties</t>
  </si>
  <si>
    <r>
      <t>Any new structure less than 50m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– flat rate</t>
    </r>
  </si>
  <si>
    <r>
      <t>Any new structure exceeding 50m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– rate per m</t>
    </r>
    <r>
      <rPr>
        <vertAlign val="superscript"/>
        <sz val="11"/>
        <color theme="1"/>
        <rFont val="Arial"/>
        <family val="2"/>
      </rPr>
      <t>2</t>
    </r>
  </si>
  <si>
    <t>Business/Industrial/Other</t>
  </si>
  <si>
    <t>Alterations and minor works</t>
  </si>
  <si>
    <t>Alterations and minor works flat rate</t>
  </si>
  <si>
    <t>Encroachment penalty fee</t>
  </si>
  <si>
    <t>Any transgression of building regulations</t>
  </si>
  <si>
    <t>Building line relaxation fee</t>
  </si>
  <si>
    <t>Building lines flat rate</t>
  </si>
  <si>
    <t>Application fee for offences of buildings</t>
  </si>
  <si>
    <t>Building without approved building plans</t>
  </si>
  <si>
    <t>Building in contravention of a notice prohibiting any building works</t>
  </si>
  <si>
    <t>Failure to demolish, alter or safeguard</t>
  </si>
  <si>
    <t>Failure to give notice of intention to commence erection or demolishing of a building</t>
  </si>
  <si>
    <t>Preventing a building control officer in execution of his/her duties</t>
  </si>
  <si>
    <t>Submitting false or misleading information</t>
  </si>
  <si>
    <t>Failure to provide certificate for plumbing, electrical and  engineering if required</t>
  </si>
  <si>
    <t>Use of a building for the purpose other than the purpose shown on building plans</t>
  </si>
  <si>
    <t>Deviation from approved building plans(structure and roof)</t>
  </si>
  <si>
    <t>Failure to safeguard a swimming pool</t>
  </si>
  <si>
    <t>Demolishing fee</t>
  </si>
  <si>
    <t>Submitting plans for the existing structure (As built plan)</t>
  </si>
  <si>
    <t>Failure to remove building materials</t>
  </si>
  <si>
    <t>Failure to arrange inspections (e,g foundation, wall, roof and final inspection)</t>
  </si>
  <si>
    <t>MISCELLANEOUS SERVICES</t>
  </si>
  <si>
    <t>Search fee, per plan, documents or file produced for inspection excluding inspection of council's minutes</t>
  </si>
  <si>
    <t>Certified copy of extract from minutes and/or hearings per 100 words or part thereof</t>
  </si>
  <si>
    <t>Valuation roll, per copy</t>
  </si>
  <si>
    <t>Voter’s roll, per copy, per ward</t>
  </si>
  <si>
    <t>Extract of bylaws, per page or part thereof</t>
  </si>
  <si>
    <t>Standard bylaws as per price paid by Council for  copies obtained from the Provincial Administration plus 10%</t>
  </si>
  <si>
    <t xml:space="preserve">7. </t>
  </si>
  <si>
    <t>Prints or plans, per copy per meter or part thereof</t>
  </si>
  <si>
    <t>8.</t>
  </si>
  <si>
    <t>Prescribed fee for the lodging of a notice of appeal in terms of section 160(3) of Ordinance no 25 of 1974.</t>
  </si>
  <si>
    <t>No person shall exercise the right to appeal unless  his notice of appeal is accompanied by the prescribed fee; provided that such fee shall be refunded to any person who pursues his appeal to its conslusion or arrives at a compromise with the valuator.</t>
  </si>
  <si>
    <t>9.</t>
  </si>
  <si>
    <t>Any other certificate or permit in terms of section 265(5) of Ordinance no 25 of 1974</t>
  </si>
  <si>
    <t>Certificate, per application per property, in accordance with section 118(1) of the Systems Act, No. 32 of 2000 (Rates Clearance Certificate)</t>
  </si>
  <si>
    <t>Property Valuation Certificate</t>
  </si>
  <si>
    <t>10.</t>
  </si>
  <si>
    <t>For the construction of drive through culverts to a  lot, for the second or subsequent entrances to a maximum width of 4.5m per culvert</t>
  </si>
  <si>
    <t>Where concrete pipes are used for such culvert</t>
  </si>
  <si>
    <t>Where a dish culvert is constructed</t>
  </si>
  <si>
    <t>Sale of river sand, topsoil and gravel at the following tariffs per ton</t>
  </si>
  <si>
    <r>
      <t xml:space="preserve">River sand </t>
    </r>
    <r>
      <rPr>
        <sz val="11"/>
        <color rgb="FFFF0000"/>
        <rFont val="Arial"/>
        <family val="2"/>
      </rPr>
      <t>( Municipality has no permit)</t>
    </r>
  </si>
  <si>
    <r>
      <t>Gravel</t>
    </r>
    <r>
      <rPr>
        <sz val="11"/>
        <color rgb="FFFF0000"/>
        <rFont val="Arial"/>
        <family val="2"/>
      </rPr>
      <t xml:space="preserve"> ( Municipality has no permit)</t>
    </r>
  </si>
  <si>
    <t>Summonses and notices received from other local authorities to be served locally, per occasion</t>
  </si>
  <si>
    <t>Business Registration Tariff</t>
  </si>
  <si>
    <t>This tariff is payable annual by each and every business within the municipality, irrespective of if the business needs a licence or not</t>
  </si>
  <si>
    <t>Trading  licence fee</t>
  </si>
  <si>
    <t>Charges : Administration Related</t>
  </si>
  <si>
    <t>Copies of computer printout invoices/statements  per copy</t>
  </si>
  <si>
    <t>Copies of computer printout history/transactions per copy</t>
  </si>
  <si>
    <t>Copies of receipts per copy</t>
  </si>
  <si>
    <t xml:space="preserve">Issue of Demand Letter        </t>
  </si>
  <si>
    <t>Issue of a Final Notice</t>
  </si>
  <si>
    <t>Issue of a Notice of Handing Over</t>
  </si>
  <si>
    <t xml:space="preserve">Issue of sundry letters relating to debt collection </t>
  </si>
  <si>
    <t xml:space="preserve">Making of a phone call </t>
  </si>
  <si>
    <t>Toilet Entrance fee</t>
  </si>
  <si>
    <t>Tender Documents</t>
  </si>
  <si>
    <t xml:space="preserve">Mig projects &amp; Long term contracts </t>
  </si>
  <si>
    <t>Supply and deliver goods &amp; services</t>
  </si>
  <si>
    <t>16</t>
  </si>
  <si>
    <t>Advertisement and auctioneer’s fees</t>
  </si>
  <si>
    <t>Banner Levy</t>
  </si>
  <si>
    <t>A refundable deposit for temporal advertisment by political parties and/or ward councillors, any institution or organisation</t>
  </si>
  <si>
    <t>Election Deposit</t>
  </si>
  <si>
    <t>Election Advertisment (unlimited Posters)</t>
  </si>
  <si>
    <t>Posters (100 or part there of)</t>
  </si>
  <si>
    <t>Advertisement board (permanent) per annum</t>
  </si>
  <si>
    <t xml:space="preserve">Advertisement board (temporaly) </t>
  </si>
  <si>
    <t>Advertisement Billboard (6 months)</t>
  </si>
  <si>
    <t xml:space="preserve">(a) Banner </t>
  </si>
  <si>
    <t xml:space="preserve">      (aa) Per Banner with approval sticker</t>
  </si>
  <si>
    <t xml:space="preserve">      (bb) Removal of banners by council for each banner</t>
  </si>
  <si>
    <t>(b) Aerial Advertsments</t>
  </si>
  <si>
    <t xml:space="preserve">      (aa) Application Fee</t>
  </si>
  <si>
    <t>(c ) Advertising Vehihles</t>
  </si>
  <si>
    <t xml:space="preserve">      (aa) Application fee</t>
  </si>
  <si>
    <t xml:space="preserve">      (bb) Annual display fee per sign</t>
  </si>
  <si>
    <t>(d) Building attachment signs</t>
  </si>
  <si>
    <t xml:space="preserve">      (bb) Annual display fee per sign on a private building</t>
  </si>
  <si>
    <t xml:space="preserve">      (cc) Annual display fee per sign on a municipal building</t>
  </si>
  <si>
    <t xml:space="preserve">(e) Electric and illuminated signs  </t>
  </si>
  <si>
    <t xml:space="preserve">      (bb) Annual rental rate for electronic advertising signs irrespective of whether sign is erected on private or council propertty</t>
  </si>
  <si>
    <t>(f) Ground signs (exclusive billboards)</t>
  </si>
  <si>
    <t xml:space="preserve">      (bb) Encroachment fee (council land) per square meter for each sign type</t>
  </si>
  <si>
    <t xml:space="preserve">      (cc) Annual display fee per sign</t>
  </si>
  <si>
    <t>(g) Projecting signs</t>
  </si>
  <si>
    <t xml:space="preserve">      (bb) Annual display fee per sign </t>
  </si>
  <si>
    <t xml:space="preserve">      (cc) Encroachment fee (council land) for each sign type</t>
  </si>
  <si>
    <t>(h) Estate Agents Boards</t>
  </si>
  <si>
    <t xml:space="preserve">      (aa) Advertising deposits (per agent) - non refundable</t>
  </si>
  <si>
    <t xml:space="preserve">      (bb) Annual display fee </t>
  </si>
  <si>
    <t>(i) Portable Boards</t>
  </si>
  <si>
    <t>(j) Veranda/Under Canopy Signs</t>
  </si>
  <si>
    <t>(k) Wall signs/ Fascia Signs</t>
  </si>
  <si>
    <t>(l) Street Furniture Signs</t>
  </si>
  <si>
    <t>(m) Billboards</t>
  </si>
  <si>
    <t xml:space="preserve">      (bb) Annual display fee per sign - Private property</t>
  </si>
  <si>
    <t xml:space="preserve">      (cc) Annual display fee per sign - Public property</t>
  </si>
  <si>
    <t xml:space="preserve">Removal of posters, should council be required to remove any poster  after period of advertisment deposit will be fortited </t>
  </si>
  <si>
    <t>Trading Shelters</t>
  </si>
  <si>
    <t>Monthly rental per trading shelter as per permit</t>
  </si>
  <si>
    <t>Daily rental per trading shelter</t>
  </si>
  <si>
    <t xml:space="preserve"> Refundable key deposit</t>
  </si>
  <si>
    <t>(d )</t>
  </si>
  <si>
    <t>Monthly rental per container or Mobile Trailers</t>
  </si>
  <si>
    <t xml:space="preserve">Facsimile </t>
  </si>
  <si>
    <t xml:space="preserve">(a) </t>
  </si>
  <si>
    <t xml:space="preserve">Transmission charges per A4 size </t>
  </si>
  <si>
    <t>Receiving charges per A4 size</t>
  </si>
  <si>
    <t>Cost of the re-issue of a valid receipt number………</t>
  </si>
  <si>
    <t>Leasing of Land in Hectors</t>
  </si>
  <si>
    <t>leasing of Land in 1Ha-2Ha</t>
  </si>
  <si>
    <t>leasing of Land in 3Ha-4Ha</t>
  </si>
  <si>
    <t>leasing of Land in 5Ha</t>
  </si>
  <si>
    <t xml:space="preserve">GAME PARK AND CARAVAN PARK </t>
  </si>
  <si>
    <t>BALELE RECREATION RESORT</t>
  </si>
  <si>
    <t>Picnic Area [All Day Visitor Tariff]</t>
  </si>
  <si>
    <t>Pedestrian, Bicycle, Horse</t>
  </si>
  <si>
    <t>Per Car (limited to 5 persons per vehicle – more than five will qualify for additional vehicle)</t>
  </si>
  <si>
    <t xml:space="preserve">Per Combi/Mini Bus Up to 10 Persons </t>
  </si>
  <si>
    <t>Per Combi/Mini Bus from 10 to 35 Persons</t>
  </si>
  <si>
    <t xml:space="preserve">Per Passenger Bus </t>
  </si>
  <si>
    <t xml:space="preserve">Per Motorcycle </t>
  </si>
  <si>
    <t>Annual Ticket / Disc</t>
  </si>
  <si>
    <t>Emadlangeni Municipal Residents only</t>
  </si>
  <si>
    <t>(Year begins 1 July and ends 30 June ensuing Year)</t>
  </si>
  <si>
    <t>The annual ticket will cost the same amount at any time of the specific financial year but is valid for 12 months. The annual ticket will carry benefits/discounts on accomodation ect for visitor in a manner that will be approved by council(see annexure 1)</t>
  </si>
  <si>
    <t>The following individuals are entitled to a 50% rebate on provision of proof of their status:</t>
  </si>
  <si>
    <t>-  Pensioners over the age of 65 years</t>
  </si>
  <si>
    <t>- any person receiving a disability grant</t>
  </si>
  <si>
    <t>KZ 253 School Busses per bus</t>
  </si>
  <si>
    <t>ACCOMODATION</t>
  </si>
  <si>
    <t>Peak =weekends, nignt before public holiday &amp; KZN school holidays</t>
  </si>
  <si>
    <t>Rondavels</t>
  </si>
  <si>
    <r>
      <rPr>
        <b/>
        <sz val="10"/>
        <color theme="1"/>
        <rFont val="Arial"/>
        <family val="2"/>
      </rPr>
      <t>PEAK SEASON</t>
    </r>
    <r>
      <rPr>
        <sz val="10"/>
        <color theme="1"/>
        <rFont val="Arial"/>
        <family val="2"/>
      </rPr>
      <t>: per night (1-2 persons)</t>
    </r>
  </si>
  <si>
    <r>
      <rPr>
        <b/>
        <sz val="10"/>
        <color theme="1"/>
        <rFont val="Arial"/>
        <family val="2"/>
      </rPr>
      <t>PEAK SEASON</t>
    </r>
    <r>
      <rPr>
        <sz val="11"/>
        <color theme="1"/>
        <rFont val="Arial"/>
        <family val="2"/>
      </rPr>
      <t>: per night (3-4 persons)</t>
    </r>
  </si>
  <si>
    <t>every additional person</t>
  </si>
  <si>
    <r>
      <rPr>
        <b/>
        <sz val="10"/>
        <color theme="1"/>
        <rFont val="Arial"/>
        <family val="2"/>
      </rPr>
      <t xml:space="preserve"> OFF PEAK SEASON</t>
    </r>
    <r>
      <rPr>
        <sz val="10"/>
        <color theme="1"/>
        <rFont val="Arial"/>
        <family val="2"/>
      </rPr>
      <t>: per night (1-2 persons)</t>
    </r>
  </si>
  <si>
    <r>
      <rPr>
        <b/>
        <sz val="10"/>
        <color theme="1"/>
        <rFont val="Arial"/>
        <family val="2"/>
      </rPr>
      <t xml:space="preserve"> OFF-PEAK SEASON</t>
    </r>
    <r>
      <rPr>
        <sz val="11"/>
        <color theme="1"/>
        <rFont val="Arial"/>
        <family val="2"/>
      </rPr>
      <t>: per night (3-4 persons)</t>
    </r>
  </si>
  <si>
    <t>Cottages</t>
  </si>
  <si>
    <t>Breakage Deposit (Peak &amp; Off peak)</t>
  </si>
  <si>
    <t>CARAVAN/CAMPING SITE</t>
  </si>
  <si>
    <t>Peak Season: Per night 1 caravan and 1  tent and 2 vehicle</t>
  </si>
  <si>
    <t>(Site limited to 6 persons)</t>
  </si>
  <si>
    <t>Every additional person</t>
  </si>
  <si>
    <t>Every additional vehicle (Max 2/site)</t>
  </si>
  <si>
    <t>Off- Season: Per night 1 caravan and 1 tent and 2 vehicle</t>
  </si>
  <si>
    <t>Every additional person per day</t>
  </si>
  <si>
    <t>LAPA</t>
  </si>
  <si>
    <t>Big Lapa (Picnic Area)</t>
  </si>
  <si>
    <t>MANGOSUTHU BACKPACKERS</t>
  </si>
  <si>
    <t>GAME PARK</t>
  </si>
  <si>
    <t>ENTRANCE FEES</t>
  </si>
  <si>
    <t xml:space="preserve">ACCOMMODATION </t>
  </si>
  <si>
    <t>Lodges</t>
  </si>
  <si>
    <t>Peak Season</t>
  </si>
  <si>
    <t>- Giraffe per night(Limited to 3 persons)\</t>
  </si>
  <si>
    <t>- Kudu per night(Limited to 9 persons)\</t>
  </si>
  <si>
    <t>- Impala per night(Limited to 4 persons)\</t>
  </si>
  <si>
    <t>- Zebra per night(Limited to 4 persons)\</t>
  </si>
  <si>
    <t>Extra Persons in any of Lodges</t>
  </si>
  <si>
    <t>Off Season</t>
  </si>
  <si>
    <t>Encuba Bush Camping Site</t>
  </si>
  <si>
    <t>Peak Season per night for 1 caravan or tent and 1 vehicle (Site limited to 6 persons)</t>
  </si>
  <si>
    <t>Per extra Person</t>
  </si>
  <si>
    <t>Off Season per night for 1 caravan or tent and 1 vehicle (Site limited to 6 persons)</t>
  </si>
  <si>
    <t>Cancellation fee : is 10% of Deposit paid</t>
  </si>
  <si>
    <t>GAME PRODUCTS</t>
  </si>
  <si>
    <t>Sale of Meat Produce</t>
  </si>
  <si>
    <t>Dry Biltong Bulk [&gt; 5kg</t>
  </si>
  <si>
    <t xml:space="preserve">Dry Droëwors Bulk (&gt; 5kg) </t>
  </si>
  <si>
    <t xml:space="preserve">Biltong Packed Retail </t>
  </si>
  <si>
    <t>Droëwors Packed Retail</t>
  </si>
  <si>
    <t xml:space="preserve">Wet Biltong Bulk (&gt; 10kg) </t>
  </si>
  <si>
    <t xml:space="preserve">Wet Droëwors Bulk (&gt; 10kg) </t>
  </si>
  <si>
    <t>Deboned Venison per kg</t>
  </si>
  <si>
    <t>Venison Prime Cuts (Chops and Steaks)  per kg</t>
  </si>
  <si>
    <t>Venison Potjie  per kg</t>
  </si>
  <si>
    <t>Whole Portions (Leg, Shoulder or Saddle per kg</t>
  </si>
  <si>
    <t>Whole Carcass  per kg</t>
  </si>
  <si>
    <t>Venison Wors Packed per kg</t>
  </si>
  <si>
    <t>Venison Mince  per kg</t>
  </si>
  <si>
    <t>Red Offal  per kg</t>
  </si>
  <si>
    <t>Bones per kg</t>
  </si>
  <si>
    <t>Liver and Kidneys  per kg</t>
  </si>
  <si>
    <t>Rough Offal/Tripe  per kg</t>
  </si>
  <si>
    <t>Game Patties per kg</t>
  </si>
  <si>
    <t>Sosaties  per kg</t>
  </si>
  <si>
    <t>Sale of Artefacts</t>
  </si>
  <si>
    <r>
      <t>Side Curtain Hangers</t>
    </r>
    <r>
      <rPr>
        <sz val="11"/>
        <color theme="1"/>
        <rFont val="Arial"/>
        <family val="2"/>
      </rPr>
      <t xml:space="preserve"> Impala/pr</t>
    </r>
  </si>
  <si>
    <r>
      <t>Side Curtain Hangers</t>
    </r>
    <r>
      <rPr>
        <sz val="11"/>
        <color theme="1"/>
        <rFont val="Arial"/>
        <family val="2"/>
      </rPr>
      <t xml:space="preserve"> Blesbuck /pr</t>
    </r>
  </si>
  <si>
    <r>
      <t xml:space="preserve">Side Curtain Hangers </t>
    </r>
    <r>
      <rPr>
        <sz val="11"/>
        <color theme="1"/>
        <rFont val="Arial"/>
        <family val="2"/>
      </rPr>
      <t xml:space="preserve"> Blue Wildebees/pr</t>
    </r>
  </si>
  <si>
    <t>Sale of Hides and Skins</t>
  </si>
  <si>
    <t xml:space="preserve">Blue Wildebeest [Full Skins] </t>
  </si>
  <si>
    <t>Impala</t>
  </si>
  <si>
    <t>Blesbuck</t>
  </si>
  <si>
    <t>Kudu</t>
  </si>
  <si>
    <t xml:space="preserve">Grey Duiker </t>
  </si>
  <si>
    <t xml:space="preserve">Red Hartebeest </t>
  </si>
  <si>
    <t>Zebra</t>
  </si>
  <si>
    <t>Giraffe</t>
  </si>
  <si>
    <t>Warthogs</t>
  </si>
  <si>
    <t>Eland</t>
  </si>
  <si>
    <t>Rooikat</t>
  </si>
  <si>
    <t>Reedbuck</t>
  </si>
  <si>
    <t>Blue Wildebeest [Capes</t>
  </si>
  <si>
    <t xml:space="preserve">Impala [Capes] </t>
  </si>
  <si>
    <t>Kudu [Capes]</t>
  </si>
  <si>
    <t xml:space="preserve">Blesbuck [Capes] </t>
  </si>
  <si>
    <t>Hunting</t>
  </si>
  <si>
    <t>Venison Hunting</t>
  </si>
  <si>
    <t>Tariff per Day</t>
  </si>
  <si>
    <t>Daily Hunting Tariff (Resident)</t>
  </si>
  <si>
    <t>Use of Vehicle (Half Day)</t>
  </si>
  <si>
    <t>Use of Vehicle (Full Day)</t>
  </si>
  <si>
    <t>Missed shot</t>
  </si>
  <si>
    <t>Shot and wounded animal will be paid in full</t>
  </si>
  <si>
    <t>Use of Park Vehicles during Hunting by Hunters</t>
  </si>
  <si>
    <t>Hire of vehicles and driver for one day</t>
  </si>
  <si>
    <t>Hire of vehicles and driver for half day</t>
  </si>
  <si>
    <t>Approved Tariffs</t>
  </si>
  <si>
    <t>Increase Rate ®</t>
  </si>
  <si>
    <t xml:space="preserve">Sale of Live Game </t>
  </si>
  <si>
    <t>Blue Wildebeast Male</t>
  </si>
  <si>
    <t>Blue Wildebeast Female</t>
  </si>
  <si>
    <t>Impala Adult Male</t>
  </si>
  <si>
    <t>Impala Adult Female</t>
  </si>
  <si>
    <t>Impala Knypkop Ram</t>
  </si>
  <si>
    <t>Impala Penkop/Yearling</t>
  </si>
  <si>
    <t>Common Duiker Male</t>
  </si>
  <si>
    <t>Blesbuck Male</t>
  </si>
  <si>
    <t>Blesbuck Female</t>
  </si>
  <si>
    <t>Eland Male</t>
  </si>
  <si>
    <t>Eland Female</t>
  </si>
  <si>
    <t>Kudu Male</t>
  </si>
  <si>
    <t>Kudu Female</t>
  </si>
  <si>
    <t>Zebra Male</t>
  </si>
  <si>
    <t>Zebra Female</t>
  </si>
  <si>
    <t>Giraffe Male</t>
  </si>
  <si>
    <t>Giraffe Female</t>
  </si>
  <si>
    <t>Waterbuck Male</t>
  </si>
  <si>
    <t xml:space="preserve">Waterbuck Female </t>
  </si>
  <si>
    <t>Red Hartebeast Male</t>
  </si>
  <si>
    <t xml:space="preserve">Red Hartebeast Female </t>
  </si>
  <si>
    <t>Nyala Male</t>
  </si>
  <si>
    <t xml:space="preserve">Nyala Female </t>
  </si>
  <si>
    <t xml:space="preserve">Mountain Reedbuck Male </t>
  </si>
  <si>
    <t>Mountain Reedbuck Female</t>
  </si>
  <si>
    <t>Warthog</t>
  </si>
  <si>
    <t xml:space="preserve">Warthog Female </t>
  </si>
  <si>
    <t>Bushbuck Male</t>
  </si>
  <si>
    <t>Buschbuck Female</t>
  </si>
  <si>
    <t>Participant are expected to fire one shot and put down the animal</t>
  </si>
  <si>
    <t>- Penalty: Tariff per missed shot</t>
  </si>
  <si>
    <t>Sale of Firewood (per bundle)</t>
  </si>
  <si>
    <t>Hiring/Usage of Abattoir Facilities</t>
  </si>
  <si>
    <t>- Storage of carcasses per carcases (Max 5 days) per day</t>
  </si>
  <si>
    <t>- Added Ingredients</t>
  </si>
  <si>
    <t xml:space="preserve">     Skins(wors/Drywors) per bundle</t>
  </si>
  <si>
    <t>- Process Carcass</t>
  </si>
  <si>
    <t>Small (Duiker) 1 - 20kg</t>
  </si>
  <si>
    <t xml:space="preserve">Med "A" (Imp Ewe + Knypkop, MRB, Springbuck) 20 - 32 kg </t>
  </si>
  <si>
    <t>Med "B" (Imp Ram, Blesbuck, Warthog) 32 - 65kg</t>
  </si>
  <si>
    <t>Large "A" (Kudu cow, BWB Cow, Red hartebeast, Nyala bull) 65 - 100kg</t>
  </si>
  <si>
    <t>Large "B" (Kudu bull, BWB Bull, Waterbuck Bull, Zebra) 100 - 180kg</t>
  </si>
  <si>
    <t xml:space="preserve">X-Large (Eland) 180 - 400 kg </t>
  </si>
  <si>
    <t xml:space="preserve">XX-Large (Giraffe Bull &gt; 400 kg </t>
  </si>
  <si>
    <t>Skining Small Carcasses</t>
  </si>
  <si>
    <t xml:space="preserve">Skinning Large Carcasses </t>
  </si>
  <si>
    <t>Animals on Offer to Venison Hunters</t>
  </si>
  <si>
    <t>[Hunting tariffs applicable to hunters, professional hunters and hunting outfitters]</t>
  </si>
  <si>
    <t>Male</t>
  </si>
  <si>
    <t>Female</t>
  </si>
  <si>
    <t>SPECIES</t>
  </si>
  <si>
    <t xml:space="preserve">Min </t>
  </si>
  <si>
    <t>Max</t>
  </si>
  <si>
    <t>Min</t>
  </si>
  <si>
    <t>Blue Wildebeast</t>
  </si>
  <si>
    <t>Impala Adult</t>
  </si>
  <si>
    <t>Impala Knypkop</t>
  </si>
  <si>
    <t>N/A</t>
  </si>
  <si>
    <t>Red Hartebeest</t>
  </si>
  <si>
    <t>Nyala</t>
  </si>
  <si>
    <t>Waterbuck</t>
  </si>
  <si>
    <r>
      <t xml:space="preserve">                                                        </t>
    </r>
    <r>
      <rPr>
        <b/>
        <i/>
        <u/>
        <sz val="11"/>
        <rFont val="Arial"/>
        <family val="2"/>
      </rPr>
      <t>EMADLANGENI MUNICIPALITY</t>
    </r>
  </si>
  <si>
    <r>
      <t xml:space="preserve">                                                        </t>
    </r>
    <r>
      <rPr>
        <b/>
        <i/>
        <u/>
        <sz val="11"/>
        <rFont val="Arial"/>
        <family val="2"/>
      </rPr>
      <t>2017/2018 TARIFF OF CHARGES</t>
    </r>
    <r>
      <rPr>
        <b/>
        <i/>
        <sz val="11"/>
        <rFont val="Arial"/>
        <family val="2"/>
      </rPr>
      <t xml:space="preserve"> </t>
    </r>
  </si>
  <si>
    <t>2011/12</t>
  </si>
  <si>
    <t>2012/13</t>
  </si>
  <si>
    <t>2013/14</t>
  </si>
  <si>
    <t>2014/15</t>
  </si>
  <si>
    <t>2015/16</t>
  </si>
  <si>
    <t>2016/17</t>
  </si>
  <si>
    <t>2017/18</t>
  </si>
  <si>
    <t>Existing</t>
  </si>
  <si>
    <t>Proposed Tariffs</t>
  </si>
  <si>
    <t>Approved  Tariffs</t>
  </si>
  <si>
    <t>ApprovedTariffs</t>
  </si>
  <si>
    <t>Vat Exclusive</t>
  </si>
  <si>
    <r>
      <t xml:space="preserve">                      month or part thereof (</t>
    </r>
    <r>
      <rPr>
        <sz val="11"/>
        <color indexed="10"/>
        <rFont val="Century Gothic"/>
        <family val="2"/>
      </rPr>
      <t>Replace tariff with vacant land tariff)</t>
    </r>
  </si>
  <si>
    <r>
      <t xml:space="preserve">Energy Charge  </t>
    </r>
    <r>
      <rPr>
        <b/>
        <sz val="11"/>
        <color indexed="10"/>
        <rFont val="Century Gothic"/>
        <family val="2"/>
      </rPr>
      <t xml:space="preserve"> Block tariff.</t>
    </r>
  </si>
  <si>
    <r>
      <t xml:space="preserve">Prepaid Meters  </t>
    </r>
    <r>
      <rPr>
        <b/>
        <sz val="11"/>
        <color indexed="10"/>
        <rFont val="Century Gothic"/>
        <family val="2"/>
      </rPr>
      <t>Block tariff</t>
    </r>
    <r>
      <rPr>
        <b/>
        <sz val="11"/>
        <rFont val="Century Gothic"/>
        <family val="2"/>
      </rPr>
      <t>.</t>
    </r>
  </si>
  <si>
    <t xml:space="preserve">Total average Increase applied for all domestic converntional and prepaid consumers is 1.88% </t>
  </si>
  <si>
    <r>
      <t xml:space="preserve">Fixed Charge </t>
    </r>
    <r>
      <rPr>
        <sz val="11"/>
        <color indexed="10"/>
        <rFont val="Century Gothic"/>
        <family val="2"/>
      </rPr>
      <t>vacant land</t>
    </r>
    <r>
      <rPr>
        <sz val="11"/>
        <rFont val="Century Gothic"/>
        <family val="2"/>
      </rPr>
      <t>: For each point of supply whether electricity</t>
    </r>
  </si>
  <si>
    <r>
      <t xml:space="preserve">                         </t>
    </r>
    <r>
      <rPr>
        <b/>
        <sz val="11"/>
        <rFont val="Century Gothic"/>
        <family val="2"/>
      </rPr>
      <t>Installed Capacity</t>
    </r>
  </si>
  <si>
    <t>Conventional Meters Energy Charge………………R1.4927/Kwh + VAT</t>
  </si>
  <si>
    <t>Prepaid Meters Energy Charge………………1.6665c/Kwh + VAT</t>
  </si>
  <si>
    <t>All applicants for current to be supplied under 3.1 shall undertake to</t>
  </si>
  <si>
    <r>
      <t xml:space="preserve">Fixed Charge </t>
    </r>
    <r>
      <rPr>
        <sz val="11"/>
        <color indexed="10"/>
        <rFont val="Century Gothic"/>
        <family val="2"/>
      </rPr>
      <t>Vacant Land</t>
    </r>
    <r>
      <rPr>
        <sz val="11"/>
        <rFont val="Century Gothic"/>
        <family val="2"/>
      </rPr>
      <t xml:space="preserve"> for each stand whether electricity </t>
    </r>
  </si>
  <si>
    <r>
      <t xml:space="preserve">                           </t>
    </r>
    <r>
      <rPr>
        <b/>
        <sz val="11"/>
        <rFont val="Century Gothic"/>
        <family val="2"/>
      </rPr>
      <t>Installed Capacity</t>
    </r>
  </si>
  <si>
    <t>Energy Charge…………………………..72.02c/Kwh + VAT</t>
  </si>
  <si>
    <t>Maximum Demand Charge…………….R188.80/KVA + VAT</t>
  </si>
  <si>
    <r>
      <t xml:space="preserve">Each applicant for a supply of </t>
    </r>
    <r>
      <rPr>
        <sz val="11"/>
        <color indexed="10"/>
        <rFont val="Century Gothic"/>
        <family val="2"/>
      </rPr>
      <t>convertional</t>
    </r>
    <r>
      <rPr>
        <sz val="11"/>
        <rFont val="Century Gothic"/>
        <family val="2"/>
      </rPr>
      <t xml:space="preserve"> electricity shall pay to the municipality a </t>
    </r>
  </si>
  <si>
    <t xml:space="preserve">     </t>
  </si>
  <si>
    <t xml:space="preserve">Second connection to a stand  Actual cost </t>
  </si>
  <si>
    <t>Cable per Meter</t>
  </si>
  <si>
    <t>Single phase househld cable</t>
  </si>
  <si>
    <t xml:space="preserve">      conventionally meter supply………………………….</t>
  </si>
  <si>
    <t xml:space="preserve">                                              done at the customers request…………</t>
  </si>
  <si>
    <t xml:space="preserve">                         ( All customers)………………R213.98 + VAT</t>
  </si>
  <si>
    <t xml:space="preserve">                             customer……………………R341.20+ VAT</t>
  </si>
  <si>
    <t>Cost + 15%</t>
  </si>
  <si>
    <t>Mr W Mtusva</t>
  </si>
  <si>
    <t>Acting CFO</t>
  </si>
  <si>
    <t>Approved Tariffs 2022/2023 VAT Exclusive</t>
  </si>
  <si>
    <t xml:space="preserve">2023/2024 DRAFT TARIFFS </t>
  </si>
  <si>
    <t>Approved Tariffs 2022/2023 VAT exclusive</t>
  </si>
  <si>
    <t>Draft Tariffs 2023/2024 VAT Exclusive</t>
  </si>
  <si>
    <t xml:space="preserve">2023/2024 Draft TARIFFS </t>
  </si>
  <si>
    <t xml:space="preserve">                                                        2023/2024 TARIFF OF CHARGES </t>
  </si>
  <si>
    <t>Proposed Tariffs 2023/2024 VAT Exclusive</t>
  </si>
  <si>
    <r>
      <t xml:space="preserve">      conventionally/prepaid meter supply…………………………. </t>
    </r>
    <r>
      <rPr>
        <sz val="11"/>
        <color rgb="FFFF0000"/>
        <rFont val="Arial"/>
        <family val="2"/>
      </rPr>
      <t>No VAT</t>
    </r>
  </si>
  <si>
    <t xml:space="preserve">                         ( All customers)………………R400.66 + VAT</t>
  </si>
  <si>
    <t xml:space="preserve">                             customer……………………R638.87+ VAT</t>
  </si>
  <si>
    <r>
      <t xml:space="preserve">                                                        </t>
    </r>
    <r>
      <rPr>
        <b/>
        <i/>
        <u/>
        <sz val="11"/>
        <color theme="1"/>
        <rFont val="Arial"/>
        <family val="2"/>
      </rPr>
      <t>2023/2024 TARIFF OF CHARGES</t>
    </r>
    <r>
      <rPr>
        <b/>
        <i/>
        <sz val="11"/>
        <color theme="1"/>
        <rFont val="Arial"/>
        <family val="2"/>
      </rPr>
      <t xml:space="preserve"> </t>
    </r>
  </si>
  <si>
    <t xml:space="preserve">2023/2024 Proposed TARIFFS </t>
  </si>
  <si>
    <t xml:space="preserve"> Proposed Tariffs 2023/2024 VAT Exclusive</t>
  </si>
  <si>
    <t>-</t>
  </si>
  <si>
    <r>
      <rPr>
        <b/>
        <sz val="10"/>
        <color theme="1"/>
        <rFont val="Arial"/>
        <family val="2"/>
      </rPr>
      <t>PEAK SEASON</t>
    </r>
    <r>
      <rPr>
        <sz val="10"/>
        <color theme="1"/>
        <rFont val="Arial"/>
        <family val="2"/>
      </rPr>
      <t xml:space="preserve">: per night (3-4 persons) </t>
    </r>
    <r>
      <rPr>
        <sz val="10"/>
        <color rgb="FFFF0000"/>
        <rFont val="Arial"/>
        <family val="2"/>
      </rPr>
      <t>PHASED OUT</t>
    </r>
  </si>
  <si>
    <r>
      <rPr>
        <b/>
        <sz val="10"/>
        <color theme="1"/>
        <rFont val="Arial"/>
        <family val="2"/>
      </rPr>
      <t xml:space="preserve"> OFF PEAK SEASON</t>
    </r>
    <r>
      <rPr>
        <sz val="10"/>
        <color theme="1"/>
        <rFont val="Arial"/>
        <family val="2"/>
      </rPr>
      <t xml:space="preserve">: per night (3-4 persons) </t>
    </r>
    <r>
      <rPr>
        <sz val="10"/>
        <color rgb="FFFF0000"/>
        <rFont val="Arial"/>
        <family val="2"/>
      </rPr>
      <t>PHASED OUT</t>
    </r>
  </si>
  <si>
    <t>Off- season contractors in week rate: per person (Minimum 2 nights)</t>
  </si>
  <si>
    <r>
      <t>Remote Deposit on 3.1 &amp; 3.2 (</t>
    </r>
    <r>
      <rPr>
        <b/>
        <i/>
        <sz val="11"/>
        <color theme="1"/>
        <rFont val="Arial"/>
        <family val="2"/>
      </rPr>
      <t>Peak &amp; Off Peak)</t>
    </r>
  </si>
  <si>
    <t>Fixed tariff for permanent caravan per month(limited to 2 persons on month to month basis)</t>
  </si>
  <si>
    <r>
      <t>Remote Deposit (</t>
    </r>
    <r>
      <rPr>
        <b/>
        <i/>
        <sz val="11"/>
        <color theme="1"/>
        <rFont val="Arial"/>
        <family val="2"/>
      </rPr>
      <t>Peak &amp; Off Peak)</t>
    </r>
  </si>
  <si>
    <t>The Municipal Manager has authority to grant a 50% discount to pensioners(on proof of their status) and rallies as from 1 July 1998</t>
  </si>
  <si>
    <t>Big Lapa (Without PA/Sound System)</t>
  </si>
  <si>
    <t>Big Lapa (With PA/Sound System for small party groups not musical events)</t>
  </si>
  <si>
    <t>- Tariff per occasion (Limited to 4 cars free )</t>
  </si>
  <si>
    <t>Every additional car</t>
  </si>
  <si>
    <t>Hall (without sound rental)</t>
  </si>
  <si>
    <t>Hall (with sound rental for small parties and functions)</t>
  </si>
  <si>
    <t>Bloc Booking of facility for events charging a cover charge(price will be determined by type of event)</t>
  </si>
  <si>
    <t>Old Backery</t>
  </si>
  <si>
    <t>SASSA Pay Out Point</t>
  </si>
  <si>
    <t xml:space="preserve">Balgray Shop </t>
  </si>
  <si>
    <t xml:space="preserve">     Fat per kg (Own Spices)</t>
  </si>
  <si>
    <t xml:space="preserve">     Spice per kg (Owon Spices)</t>
  </si>
  <si>
    <t>2608,69-3913,04</t>
  </si>
  <si>
    <t>2608,69-3478,26</t>
  </si>
  <si>
    <t>1304,34-2434,78</t>
  </si>
  <si>
    <t>1304,34-1739,13</t>
  </si>
  <si>
    <t>1043,47-1565,21</t>
  </si>
  <si>
    <t>Impala Penkop/Yearling Male</t>
  </si>
  <si>
    <t>Impala Penkop/Yearling Female</t>
  </si>
  <si>
    <t>869,56-1043,47</t>
  </si>
  <si>
    <t>Common Duiker Female</t>
  </si>
  <si>
    <t>1217,39-1565,21</t>
  </si>
  <si>
    <t>10434,78-13043,47</t>
  </si>
  <si>
    <t>13043,47-17391,30</t>
  </si>
  <si>
    <t>6068,95-7652,17</t>
  </si>
  <si>
    <t>4347,82-6956,56</t>
  </si>
  <si>
    <t>9217,39-17913,04</t>
  </si>
  <si>
    <t>9217,39-15043,47</t>
  </si>
  <si>
    <t>6434,78-8173,91</t>
  </si>
  <si>
    <t>4347,82-6086,95</t>
  </si>
  <si>
    <t>2434,78-2869,56</t>
  </si>
  <si>
    <t>6521,73-7130,43</t>
  </si>
  <si>
    <t>869,56-1391,30</t>
  </si>
  <si>
    <t xml:space="preserve">Warthog Male </t>
  </si>
  <si>
    <r>
      <t>Cheque defaults, per default</t>
    </r>
    <r>
      <rPr>
        <sz val="11"/>
        <color rgb="FFFF0000"/>
        <rFont val="Arial"/>
        <family val="2"/>
      </rPr>
      <t xml:space="preserve"> (Cheques Phased Out)</t>
    </r>
  </si>
  <si>
    <t>Garage Stores</t>
  </si>
  <si>
    <t>Shop</t>
  </si>
  <si>
    <t>Rondavel Accomodation per unit per night</t>
  </si>
  <si>
    <t>Restaurant</t>
  </si>
  <si>
    <r>
      <t>Storeroom (63 m</t>
    </r>
    <r>
      <rPr>
        <sz val="11"/>
        <rFont val="Calibri"/>
        <family val="2"/>
      </rPr>
      <t>²</t>
    </r>
    <r>
      <rPr>
        <sz val="11"/>
        <rFont val="Arial"/>
        <family val="2"/>
      </rPr>
      <t>)</t>
    </r>
  </si>
  <si>
    <r>
      <t>Storeroom (16 m</t>
    </r>
    <r>
      <rPr>
        <sz val="11"/>
        <rFont val="Calibri"/>
        <family val="2"/>
      </rPr>
      <t>²</t>
    </r>
    <r>
      <rPr>
        <sz val="11"/>
        <rFont val="Arial"/>
        <family val="2"/>
      </rPr>
      <t>)</t>
    </r>
  </si>
  <si>
    <t>Ablutions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</si>
</sst>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&quot;R&quot;\ #,##0.00;[Red]&quot;R&quot;\ \-#,##0.00"/>
    <numFmt numFmtId="165" formatCode="_ &quot;R&quot;\ * #,##0.00_ ;_ &quot;R&quot;\ * \-#,##0.00_ ;_ &quot;R&quot;\ * &quot;-&quot;??_ ;_ @_ "/>
    <numFmt numFmtId="166" formatCode="_ * #,##0.00_ ;_ * \-#,##0.00_ ;_ * &quot;-&quot;??_ ;_ @_ "/>
    <numFmt numFmtId="167" formatCode="0.0%"/>
    <numFmt numFmtId="168" formatCode="_ * #,##0.00000_ ;_ * \-#,##0.00000_ ;_ * &quot;-&quot;?????_ ;_ @_ "/>
    <numFmt numFmtId="169" formatCode="_ * #,##0.0000_ ;_ * \-#,##0.0000_ ;_ * &quot;-&quot;????_ ;_ @_ "/>
    <numFmt numFmtId="170" formatCode="0.00000"/>
    <numFmt numFmtId="171" formatCode="&quot;R&quot;\ #,##0.00"/>
    <numFmt numFmtId="172" formatCode="_ &quot;R&quot;\ * #,##0.0000_ ;_ &quot;R&quot;\ * \-#,##0.0000_ ;_ &quot;R&quot;\ * &quot;-&quot;????_ ;_ @_ "/>
    <numFmt numFmtId="173" formatCode="_-* #,##0.00000_-;\-* #,##0.00000_-;_-* &quot;-&quot;?????_-;_-@_-"/>
    <numFmt numFmtId="174" formatCode="_-* #,##0.0000_-;\-* #,##0.0000_-;_-* &quot;-&quot;????_-;_-@_-"/>
  </numFmts>
  <fonts count="52" x14ac:knownFonts="1">
    <font>
      <sz val="10"/>
      <name val="Arial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u/>
      <sz val="11"/>
      <name val="Arial"/>
      <family val="2"/>
    </font>
    <font>
      <b/>
      <u val="double"/>
      <sz val="14"/>
      <name val="Algerian"/>
      <family val="5"/>
    </font>
    <font>
      <sz val="11"/>
      <color indexed="10"/>
      <name val="Century Gothic"/>
      <family val="2"/>
    </font>
    <font>
      <b/>
      <sz val="11"/>
      <color indexed="10"/>
      <name val="Century Gothic"/>
      <family val="2"/>
    </font>
    <font>
      <b/>
      <i/>
      <sz val="11"/>
      <name val="Century Gothic"/>
      <family val="2"/>
    </font>
    <font>
      <b/>
      <u/>
      <sz val="11"/>
      <color rgb="FFFF0000"/>
      <name val="Century Gothic"/>
      <family val="2"/>
    </font>
    <font>
      <sz val="11"/>
      <color rgb="FFFF0000"/>
      <name val="Century Gothic"/>
      <family val="2"/>
    </font>
    <font>
      <b/>
      <sz val="11"/>
      <color rgb="FFFF0000"/>
      <name val="Century Gothic"/>
      <family val="2"/>
    </font>
    <font>
      <i/>
      <sz val="11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i/>
      <u/>
      <sz val="11"/>
      <color theme="1"/>
      <name val="Arial"/>
      <family val="2"/>
    </font>
    <font>
      <b/>
      <u/>
      <sz val="26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u val="double"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u val="double"/>
      <sz val="14"/>
      <color theme="1"/>
      <name val="Arial"/>
      <family val="2"/>
    </font>
    <font>
      <i/>
      <sz val="11"/>
      <color theme="1"/>
      <name val="Arial"/>
      <family val="2"/>
    </font>
    <font>
      <u/>
      <sz val="11"/>
      <color theme="1"/>
      <name val="Arial"/>
      <family val="2"/>
    </font>
    <font>
      <b/>
      <u val="double"/>
      <sz val="11"/>
      <color theme="1"/>
      <name val="Arial"/>
      <family val="2"/>
    </font>
    <font>
      <b/>
      <u/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b/>
      <u/>
      <sz val="16"/>
      <color theme="1"/>
      <name val="Arial"/>
      <family val="2"/>
    </font>
    <font>
      <b/>
      <sz val="24"/>
      <color theme="1"/>
      <name val="Arial"/>
      <family val="2"/>
    </font>
    <font>
      <b/>
      <u val="double"/>
      <sz val="24"/>
      <color theme="1"/>
      <name val="Arial"/>
      <family val="2"/>
    </font>
    <font>
      <sz val="24"/>
      <color theme="1"/>
      <name val="Arial"/>
      <family val="2"/>
    </font>
    <font>
      <b/>
      <u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22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</cellStyleXfs>
  <cellXfs count="432">
    <xf numFmtId="0" fontId="0" fillId="0" borderId="0" xfId="0"/>
    <xf numFmtId="0" fontId="2" fillId="0" borderId="0" xfId="0" applyFont="1" applyAlignment="1">
      <alignment horizontal="right" vertical="top" wrapText="1"/>
    </xf>
    <xf numFmtId="165" fontId="3" fillId="0" borderId="0" xfId="0" applyNumberFormat="1" applyFont="1" applyAlignment="1">
      <alignment horizontal="right" vertical="justify" wrapText="1"/>
    </xf>
    <xf numFmtId="9" fontId="3" fillId="0" borderId="0" xfId="0" applyNumberFormat="1" applyFont="1" applyAlignment="1">
      <alignment vertical="justify" wrapText="1"/>
    </xf>
    <xf numFmtId="0" fontId="2" fillId="0" borderId="0" xfId="0" applyFont="1" applyAlignment="1">
      <alignment vertical="justify" wrapText="1"/>
    </xf>
    <xf numFmtId="167" fontId="2" fillId="0" borderId="0" xfId="0" applyNumberFormat="1" applyFont="1" applyAlignment="1">
      <alignment vertical="justify" wrapText="1"/>
    </xf>
    <xf numFmtId="168" fontId="2" fillId="0" borderId="0" xfId="0" applyNumberFormat="1" applyFont="1" applyAlignment="1">
      <alignment vertical="justify" wrapText="1"/>
    </xf>
    <xf numFmtId="2" fontId="2" fillId="0" borderId="0" xfId="0" applyNumberFormat="1" applyFont="1" applyAlignment="1">
      <alignment vertical="justify" wrapText="1"/>
    </xf>
    <xf numFmtId="0" fontId="3" fillId="0" borderId="0" xfId="0" applyFont="1" applyAlignment="1">
      <alignment vertical="justify" wrapText="1"/>
    </xf>
    <xf numFmtId="165" fontId="5" fillId="0" borderId="5" xfId="0" applyNumberFormat="1" applyFont="1" applyBorder="1" applyAlignment="1">
      <alignment horizontal="right" vertical="justify" wrapText="1"/>
    </xf>
    <xf numFmtId="0" fontId="5" fillId="0" borderId="0" xfId="0" applyFont="1" applyAlignment="1">
      <alignment vertical="justify" wrapText="1"/>
    </xf>
    <xf numFmtId="0" fontId="4" fillId="0" borderId="4" xfId="0" quotePrefix="1" applyFont="1" applyBorder="1" applyAlignment="1">
      <alignment horizontal="right" vertical="top" wrapText="1"/>
    </xf>
    <xf numFmtId="165" fontId="5" fillId="0" borderId="4" xfId="0" applyNumberFormat="1" applyFont="1" applyBorder="1" applyAlignment="1">
      <alignment horizontal="right" vertical="justify" wrapText="1"/>
    </xf>
    <xf numFmtId="0" fontId="4" fillId="0" borderId="4" xfId="0" applyFont="1" applyBorder="1" applyAlignment="1">
      <alignment vertical="justify" wrapText="1"/>
    </xf>
    <xf numFmtId="167" fontId="4" fillId="0" borderId="4" xfId="0" applyNumberFormat="1" applyFont="1" applyBorder="1" applyAlignment="1">
      <alignment vertical="justify" wrapText="1"/>
    </xf>
    <xf numFmtId="168" fontId="4" fillId="0" borderId="4" xfId="0" applyNumberFormat="1" applyFont="1" applyBorder="1" applyAlignment="1">
      <alignment vertical="justify" wrapText="1"/>
    </xf>
    <xf numFmtId="166" fontId="4" fillId="0" borderId="4" xfId="0" applyNumberFormat="1" applyFont="1" applyBorder="1" applyAlignment="1">
      <alignment vertical="justify" wrapText="1"/>
    </xf>
    <xf numFmtId="2" fontId="4" fillId="0" borderId="4" xfId="0" applyNumberFormat="1" applyFont="1" applyBorder="1" applyAlignment="1">
      <alignment vertical="justify" wrapText="1"/>
    </xf>
    <xf numFmtId="169" fontId="4" fillId="0" borderId="4" xfId="0" applyNumberFormat="1" applyFont="1" applyBorder="1" applyAlignment="1">
      <alignment vertical="justify" wrapText="1"/>
    </xf>
    <xf numFmtId="0" fontId="4" fillId="0" borderId="7" xfId="0" applyFont="1" applyBorder="1" applyAlignment="1">
      <alignment horizontal="right" vertical="top" wrapText="1"/>
    </xf>
    <xf numFmtId="165" fontId="5" fillId="0" borderId="7" xfId="0" applyNumberFormat="1" applyFont="1" applyBorder="1" applyAlignment="1">
      <alignment horizontal="right" vertical="justify" wrapText="1"/>
    </xf>
    <xf numFmtId="0" fontId="5" fillId="0" borderId="4" xfId="0" applyFont="1" applyBorder="1" applyAlignment="1">
      <alignment vertical="justify" wrapText="1"/>
    </xf>
    <xf numFmtId="0" fontId="4" fillId="0" borderId="0" xfId="0" applyFont="1" applyAlignment="1">
      <alignment horizontal="right" vertical="top" wrapText="1"/>
    </xf>
    <xf numFmtId="9" fontId="5" fillId="0" borderId="0" xfId="0" applyNumberFormat="1" applyFont="1" applyAlignment="1">
      <alignment vertical="justify" wrapText="1"/>
    </xf>
    <xf numFmtId="165" fontId="5" fillId="0" borderId="0" xfId="0" applyNumberFormat="1" applyFont="1" applyAlignment="1">
      <alignment horizontal="right" vertical="justify" wrapText="1"/>
    </xf>
    <xf numFmtId="9" fontId="5" fillId="0" borderId="0" xfId="1" quotePrefix="1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justify" wrapText="1"/>
    </xf>
    <xf numFmtId="167" fontId="4" fillId="0" borderId="0" xfId="0" applyNumberFormat="1" applyFont="1" applyAlignment="1">
      <alignment vertical="justify" wrapText="1"/>
    </xf>
    <xf numFmtId="168" fontId="4" fillId="0" borderId="0" xfId="0" applyNumberFormat="1" applyFont="1" applyAlignment="1">
      <alignment vertical="justify" wrapText="1"/>
    </xf>
    <xf numFmtId="169" fontId="4" fillId="0" borderId="0" xfId="0" applyNumberFormat="1" applyFont="1" applyAlignment="1">
      <alignment vertical="justify" wrapText="1"/>
    </xf>
    <xf numFmtId="2" fontId="4" fillId="0" borderId="0" xfId="0" applyNumberFormat="1" applyFont="1" applyAlignment="1">
      <alignment vertical="justify" wrapText="1"/>
    </xf>
    <xf numFmtId="169" fontId="2" fillId="0" borderId="0" xfId="0" applyNumberFormat="1" applyFont="1" applyAlignment="1">
      <alignment vertical="justify" wrapText="1"/>
    </xf>
    <xf numFmtId="0" fontId="3" fillId="0" borderId="0" xfId="0" applyFont="1" applyAlignment="1">
      <alignment vertical="top" wrapText="1"/>
    </xf>
    <xf numFmtId="165" fontId="3" fillId="0" borderId="0" xfId="1" quotePrefix="1" applyNumberFormat="1" applyFont="1" applyFill="1" applyBorder="1" applyAlignment="1">
      <alignment horizontal="right" vertical="top" wrapText="1"/>
    </xf>
    <xf numFmtId="0" fontId="11" fillId="2" borderId="0" xfId="0" applyFont="1" applyFill="1" applyAlignment="1">
      <alignment vertical="top" wrapText="1"/>
    </xf>
    <xf numFmtId="0" fontId="7" fillId="0" borderId="8" xfId="0" applyFont="1" applyBorder="1" applyAlignment="1">
      <alignment horizontal="right"/>
    </xf>
    <xf numFmtId="0" fontId="10" fillId="0" borderId="9" xfId="0" applyFont="1" applyBorder="1"/>
    <xf numFmtId="0" fontId="10" fillId="0" borderId="8" xfId="0" quotePrefix="1" applyFont="1" applyBorder="1" applyAlignment="1">
      <alignment horizontal="center"/>
    </xf>
    <xf numFmtId="10" fontId="6" fillId="0" borderId="10" xfId="0" quotePrefix="1" applyNumberFormat="1" applyFont="1" applyBorder="1" applyAlignment="1">
      <alignment horizontal="center"/>
    </xf>
    <xf numFmtId="0" fontId="6" fillId="0" borderId="9" xfId="0" applyFont="1" applyBorder="1"/>
    <xf numFmtId="0" fontId="6" fillId="0" borderId="11" xfId="0" quotePrefix="1" applyFont="1" applyBorder="1" applyAlignment="1">
      <alignment horizontal="center"/>
    </xf>
    <xf numFmtId="2" fontId="6" fillId="0" borderId="9" xfId="0" applyNumberFormat="1" applyFont="1" applyBorder="1"/>
    <xf numFmtId="0" fontId="6" fillId="0" borderId="10" xfId="0" quotePrefix="1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10" fillId="0" borderId="0" xfId="0" applyFont="1"/>
    <xf numFmtId="0" fontId="10" fillId="0" borderId="12" xfId="0" applyFont="1" applyBorder="1" applyAlignment="1">
      <alignment horizontal="center"/>
    </xf>
    <xf numFmtId="10" fontId="6" fillId="0" borderId="14" xfId="0" applyNumberFormat="1" applyFont="1" applyBorder="1"/>
    <xf numFmtId="0" fontId="6" fillId="0" borderId="0" xfId="0" applyFont="1"/>
    <xf numFmtId="0" fontId="6" fillId="0" borderId="15" xfId="0" applyFont="1" applyBorder="1" applyAlignment="1">
      <alignment horizontal="center"/>
    </xf>
    <xf numFmtId="2" fontId="6" fillId="0" borderId="0" xfId="0" applyNumberFormat="1" applyFont="1"/>
    <xf numFmtId="0" fontId="6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10" fillId="0" borderId="17" xfId="0" applyFont="1" applyBorder="1"/>
    <xf numFmtId="0" fontId="10" fillId="0" borderId="16" xfId="0" applyFont="1" applyBorder="1" applyAlignment="1">
      <alignment horizontal="center" wrapText="1"/>
    </xf>
    <xf numFmtId="10" fontId="6" fillId="0" borderId="18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9" xfId="0" applyFont="1" applyBorder="1" applyAlignment="1">
      <alignment horizontal="center" wrapText="1"/>
    </xf>
    <xf numFmtId="2" fontId="6" fillId="0" borderId="17" xfId="0" applyNumberFormat="1" applyFont="1" applyBorder="1"/>
    <xf numFmtId="0" fontId="6" fillId="0" borderId="18" xfId="0" applyFont="1" applyBorder="1" applyAlignment="1">
      <alignment horizontal="center" wrapText="1"/>
    </xf>
    <xf numFmtId="0" fontId="4" fillId="0" borderId="4" xfId="3" applyFont="1" applyBorder="1"/>
    <xf numFmtId="165" fontId="5" fillId="0" borderId="4" xfId="2" applyNumberFormat="1" applyFont="1" applyFill="1" applyBorder="1"/>
    <xf numFmtId="9" fontId="5" fillId="0" borderId="4" xfId="0" applyNumberFormat="1" applyFont="1" applyBorder="1"/>
    <xf numFmtId="0" fontId="4" fillId="0" borderId="7" xfId="0" quotePrefix="1" applyFont="1" applyBorder="1" applyAlignment="1">
      <alignment horizontal="right" vertical="top" wrapText="1"/>
    </xf>
    <xf numFmtId="0" fontId="5" fillId="0" borderId="4" xfId="0" applyFont="1" applyBorder="1"/>
    <xf numFmtId="165" fontId="5" fillId="0" borderId="13" xfId="2" applyNumberFormat="1" applyFont="1" applyFill="1" applyBorder="1"/>
    <xf numFmtId="0" fontId="5" fillId="0" borderId="4" xfId="3" applyFont="1" applyBorder="1"/>
    <xf numFmtId="167" fontId="5" fillId="0" borderId="4" xfId="0" applyNumberFormat="1" applyFont="1" applyBorder="1"/>
    <xf numFmtId="165" fontId="4" fillId="0" borderId="4" xfId="0" applyNumberFormat="1" applyFont="1" applyBorder="1" applyAlignment="1">
      <alignment vertical="justify" wrapText="1"/>
    </xf>
    <xf numFmtId="165" fontId="5" fillId="0" borderId="13" xfId="0" applyNumberFormat="1" applyFont="1" applyBorder="1"/>
    <xf numFmtId="0" fontId="14" fillId="0" borderId="4" xfId="3" applyFont="1" applyBorder="1" applyAlignment="1">
      <alignment vertical="top" wrapText="1"/>
    </xf>
    <xf numFmtId="172" fontId="5" fillId="0" borderId="13" xfId="2" applyNumberFormat="1" applyFont="1" applyFill="1" applyBorder="1"/>
    <xf numFmtId="172" fontId="5" fillId="0" borderId="4" xfId="0" applyNumberFormat="1" applyFont="1" applyBorder="1" applyAlignment="1">
      <alignment horizontal="right" vertical="justify" wrapText="1"/>
    </xf>
    <xf numFmtId="172" fontId="5" fillId="0" borderId="7" xfId="0" applyNumberFormat="1" applyFont="1" applyBorder="1" applyAlignment="1">
      <alignment horizontal="right" vertical="justify" wrapText="1"/>
    </xf>
    <xf numFmtId="165" fontId="16" fillId="0" borderId="4" xfId="2" applyNumberFormat="1" applyFont="1" applyFill="1" applyBorder="1"/>
    <xf numFmtId="164" fontId="16" fillId="0" borderId="13" xfId="0" applyNumberFormat="1" applyFont="1" applyBorder="1"/>
    <xf numFmtId="9" fontId="16" fillId="0" borderId="4" xfId="0" applyNumberFormat="1" applyFont="1" applyBorder="1"/>
    <xf numFmtId="165" fontId="16" fillId="0" borderId="4" xfId="0" applyNumberFormat="1" applyFont="1" applyBorder="1" applyAlignment="1">
      <alignment horizontal="right" vertical="justify" wrapText="1"/>
    </xf>
    <xf numFmtId="165" fontId="16" fillId="0" borderId="7" xfId="0" applyNumberFormat="1" applyFont="1" applyBorder="1" applyAlignment="1">
      <alignment horizontal="right" vertical="justify" wrapText="1"/>
    </xf>
    <xf numFmtId="165" fontId="17" fillId="0" borderId="4" xfId="0" applyNumberFormat="1" applyFont="1" applyBorder="1" applyAlignment="1">
      <alignment vertical="justify" wrapText="1"/>
    </xf>
    <xf numFmtId="167" fontId="17" fillId="0" borderId="4" xfId="0" applyNumberFormat="1" applyFont="1" applyBorder="1" applyAlignment="1">
      <alignment vertical="justify" wrapText="1"/>
    </xf>
    <xf numFmtId="166" fontId="17" fillId="0" borderId="4" xfId="0" applyNumberFormat="1" applyFont="1" applyBorder="1" applyAlignment="1">
      <alignment vertical="justify" wrapText="1"/>
    </xf>
    <xf numFmtId="2" fontId="17" fillId="0" borderId="4" xfId="0" applyNumberFormat="1" applyFont="1" applyBorder="1" applyAlignment="1">
      <alignment vertical="justify" wrapText="1"/>
    </xf>
    <xf numFmtId="0" fontId="4" fillId="0" borderId="7" xfId="3" applyFont="1" applyBorder="1" applyAlignment="1">
      <alignment horizontal="right"/>
    </xf>
    <xf numFmtId="0" fontId="12" fillId="0" borderId="4" xfId="3" applyFont="1" applyBorder="1"/>
    <xf numFmtId="9" fontId="5" fillId="0" borderId="21" xfId="0" applyNumberFormat="1" applyFont="1" applyBorder="1"/>
    <xf numFmtId="165" fontId="5" fillId="0" borderId="21" xfId="0" applyNumberFormat="1" applyFont="1" applyBorder="1" applyAlignment="1">
      <alignment horizontal="right" vertical="justify" wrapText="1"/>
    </xf>
    <xf numFmtId="165" fontId="5" fillId="0" borderId="20" xfId="0" applyNumberFormat="1" applyFont="1" applyBorder="1" applyAlignment="1">
      <alignment horizontal="right" vertical="justify" wrapText="1"/>
    </xf>
    <xf numFmtId="9" fontId="5" fillId="0" borderId="0" xfId="0" applyNumberFormat="1" applyFont="1"/>
    <xf numFmtId="165" fontId="4" fillId="0" borderId="0" xfId="0" applyNumberFormat="1" applyFont="1" applyAlignment="1">
      <alignment vertical="justify" wrapText="1"/>
    </xf>
    <xf numFmtId="166" fontId="4" fillId="0" borderId="0" xfId="0" applyNumberFormat="1" applyFont="1" applyAlignment="1">
      <alignment vertical="justify" wrapText="1"/>
    </xf>
    <xf numFmtId="0" fontId="4" fillId="0" borderId="0" xfId="3" applyFont="1" applyAlignment="1">
      <alignment horizontal="right"/>
    </xf>
    <xf numFmtId="0" fontId="12" fillId="0" borderId="0" xfId="3" applyFont="1"/>
    <xf numFmtId="165" fontId="5" fillId="0" borderId="0" xfId="2" applyNumberFormat="1" applyFont="1" applyFill="1" applyBorder="1"/>
    <xf numFmtId="0" fontId="18" fillId="0" borderId="4" xfId="3" applyFont="1" applyBorder="1"/>
    <xf numFmtId="0" fontId="4" fillId="0" borderId="7" xfId="3" quotePrefix="1" applyFont="1" applyBorder="1" applyAlignment="1">
      <alignment horizontal="right"/>
    </xf>
    <xf numFmtId="0" fontId="4" fillId="0" borderId="4" xfId="3" quotePrefix="1" applyFont="1" applyBorder="1" applyAlignment="1">
      <alignment horizontal="right"/>
    </xf>
    <xf numFmtId="0" fontId="5" fillId="0" borderId="4" xfId="3" applyFont="1" applyBorder="1" applyAlignment="1">
      <alignment wrapText="1"/>
    </xf>
    <xf numFmtId="0" fontId="17" fillId="0" borderId="4" xfId="3" applyFont="1" applyBorder="1"/>
    <xf numFmtId="0" fontId="16" fillId="0" borderId="4" xfId="3" applyFont="1" applyBorder="1"/>
    <xf numFmtId="0" fontId="4" fillId="0" borderId="7" xfId="0" applyFont="1" applyBorder="1" applyAlignment="1">
      <alignment horizontal="right"/>
    </xf>
    <xf numFmtId="0" fontId="5" fillId="0" borderId="0" xfId="0" applyFont="1" applyAlignment="1">
      <alignment horizontal="right" vertical="justify" wrapText="1"/>
    </xf>
    <xf numFmtId="9" fontId="5" fillId="0" borderId="5" xfId="0" applyNumberFormat="1" applyFont="1" applyBorder="1"/>
    <xf numFmtId="165" fontId="5" fillId="0" borderId="6" xfId="0" applyNumberFormat="1" applyFont="1" applyBorder="1" applyAlignment="1">
      <alignment horizontal="right" vertical="justify" wrapText="1"/>
    </xf>
    <xf numFmtId="165" fontId="5" fillId="0" borderId="13" xfId="2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justify" wrapText="1"/>
    </xf>
    <xf numFmtId="165" fontId="5" fillId="0" borderId="13" xfId="0" applyNumberFormat="1" applyFont="1" applyBorder="1" applyAlignment="1">
      <alignment vertical="justify" wrapText="1"/>
    </xf>
    <xf numFmtId="0" fontId="4" fillId="0" borderId="4" xfId="3" applyFont="1" applyBorder="1" applyAlignment="1">
      <alignment horizontal="right"/>
    </xf>
    <xf numFmtId="0" fontId="23" fillId="0" borderId="0" xfId="0" applyFont="1" applyAlignment="1">
      <alignment horizontal="left"/>
    </xf>
    <xf numFmtId="2" fontId="23" fillId="0" borderId="0" xfId="0" applyNumberFormat="1" applyFont="1" applyAlignment="1">
      <alignment vertical="justify" wrapText="1"/>
    </xf>
    <xf numFmtId="0" fontId="24" fillId="0" borderId="0" xfId="0" applyFont="1" applyAlignment="1">
      <alignment vertical="justify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vertical="top" wrapText="1"/>
    </xf>
    <xf numFmtId="171" fontId="24" fillId="0" borderId="0" xfId="0" applyNumberFormat="1" applyFont="1" applyAlignment="1">
      <alignment horizontal="left" vertical="center" wrapText="1"/>
    </xf>
    <xf numFmtId="171" fontId="24" fillId="0" borderId="0" xfId="0" applyNumberFormat="1" applyFont="1"/>
    <xf numFmtId="171" fontId="24" fillId="0" borderId="0" xfId="0" applyNumberFormat="1" applyFont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top" wrapText="1"/>
    </xf>
    <xf numFmtId="43" fontId="23" fillId="0" borderId="0" xfId="0" applyNumberFormat="1" applyFont="1" applyAlignment="1">
      <alignment vertical="justify" wrapText="1"/>
    </xf>
    <xf numFmtId="0" fontId="9" fillId="0" borderId="0" xfId="0" applyFont="1" applyAlignment="1">
      <alignment horizontal="left"/>
    </xf>
    <xf numFmtId="0" fontId="9" fillId="0" borderId="23" xfId="0" applyFont="1" applyBorder="1" applyAlignment="1">
      <alignment horizontal="left"/>
    </xf>
    <xf numFmtId="0" fontId="15" fillId="0" borderId="7" xfId="3" applyFont="1" applyBorder="1" applyAlignment="1">
      <alignment vertical="top"/>
    </xf>
    <xf numFmtId="0" fontId="0" fillId="0" borderId="26" xfId="0" applyBorder="1"/>
    <xf numFmtId="0" fontId="0" fillId="0" borderId="13" xfId="0" applyBorder="1"/>
    <xf numFmtId="0" fontId="9" fillId="0" borderId="0" xfId="0" applyFont="1"/>
    <xf numFmtId="0" fontId="9" fillId="0" borderId="27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10" fontId="4" fillId="0" borderId="0" xfId="0" applyNumberFormat="1" applyFont="1" applyAlignment="1">
      <alignment vertical="justify" wrapText="1"/>
    </xf>
    <xf numFmtId="10" fontId="2" fillId="0" borderId="0" xfId="0" applyNumberFormat="1" applyFont="1" applyAlignment="1">
      <alignment vertical="justify" wrapText="1"/>
    </xf>
    <xf numFmtId="10" fontId="4" fillId="0" borderId="4" xfId="0" applyNumberFormat="1" applyFont="1" applyBorder="1" applyAlignment="1">
      <alignment vertical="justify" wrapText="1"/>
    </xf>
    <xf numFmtId="10" fontId="0" fillId="0" borderId="26" xfId="0" applyNumberFormat="1" applyBorder="1"/>
    <xf numFmtId="10" fontId="17" fillId="0" borderId="4" xfId="0" applyNumberFormat="1" applyFont="1" applyBorder="1" applyAlignment="1">
      <alignment vertical="justify" wrapText="1"/>
    </xf>
    <xf numFmtId="10" fontId="0" fillId="0" borderId="0" xfId="0" applyNumberFormat="1"/>
    <xf numFmtId="2" fontId="6" fillId="0" borderId="28" xfId="0" applyNumberFormat="1" applyFont="1" applyBorder="1"/>
    <xf numFmtId="2" fontId="6" fillId="0" borderId="29" xfId="0" applyNumberFormat="1" applyFont="1" applyBorder="1"/>
    <xf numFmtId="2" fontId="6" fillId="0" borderId="30" xfId="0" applyNumberFormat="1" applyFont="1" applyBorder="1"/>
    <xf numFmtId="0" fontId="0" fillId="0" borderId="0" xfId="0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4" xfId="0" applyFont="1" applyBorder="1" applyAlignment="1">
      <alignment horizontal="justify"/>
    </xf>
    <xf numFmtId="167" fontId="26" fillId="0" borderId="4" xfId="0" applyNumberFormat="1" applyFont="1" applyBorder="1" applyAlignment="1">
      <alignment vertical="justify" wrapText="1"/>
    </xf>
    <xf numFmtId="2" fontId="26" fillId="0" borderId="4" xfId="0" applyNumberFormat="1" applyFont="1" applyBorder="1" applyAlignment="1">
      <alignment vertical="justify" wrapText="1"/>
    </xf>
    <xf numFmtId="43" fontId="26" fillId="0" borderId="4" xfId="0" applyNumberFormat="1" applyFont="1" applyBorder="1" applyAlignment="1">
      <alignment vertical="justify" wrapText="1"/>
    </xf>
    <xf numFmtId="0" fontId="26" fillId="0" borderId="4" xfId="0" applyFont="1" applyBorder="1" applyAlignment="1">
      <alignment horizontal="justify"/>
    </xf>
    <xf numFmtId="0" fontId="25" fillId="0" borderId="4" xfId="0" applyFont="1" applyBorder="1" applyAlignment="1">
      <alignment vertical="justify" wrapText="1"/>
    </xf>
    <xf numFmtId="0" fontId="27" fillId="0" borderId="4" xfId="0" applyFont="1" applyBorder="1" applyAlignment="1">
      <alignment horizontal="justify"/>
    </xf>
    <xf numFmtId="0" fontId="28" fillId="0" borderId="4" xfId="0" applyFont="1" applyBorder="1"/>
    <xf numFmtId="43" fontId="25" fillId="0" borderId="4" xfId="0" applyNumberFormat="1" applyFont="1" applyBorder="1" applyAlignment="1">
      <alignment vertical="justify" wrapText="1"/>
    </xf>
    <xf numFmtId="0" fontId="25" fillId="0" borderId="4" xfId="0" applyFont="1" applyBorder="1"/>
    <xf numFmtId="0" fontId="25" fillId="0" borderId="4" xfId="3" applyFont="1" applyBorder="1"/>
    <xf numFmtId="165" fontId="25" fillId="0" borderId="4" xfId="2" applyNumberFormat="1" applyFont="1" applyFill="1" applyBorder="1"/>
    <xf numFmtId="0" fontId="25" fillId="0" borderId="4" xfId="0" applyFont="1" applyBorder="1" applyAlignment="1">
      <alignment vertical="top" wrapText="1"/>
    </xf>
    <xf numFmtId="0" fontId="25" fillId="0" borderId="4" xfId="0" quotePrefix="1" applyFont="1" applyBorder="1"/>
    <xf numFmtId="0" fontId="26" fillId="0" borderId="4" xfId="0" quotePrefix="1" applyFont="1" applyBorder="1" applyAlignment="1">
      <alignment horizontal="center" vertical="top" wrapText="1"/>
    </xf>
    <xf numFmtId="2" fontId="26" fillId="0" borderId="7" xfId="0" applyNumberFormat="1" applyFont="1" applyBorder="1" applyAlignment="1">
      <alignment vertical="justify" wrapText="1"/>
    </xf>
    <xf numFmtId="0" fontId="25" fillId="0" borderId="0" xfId="0" applyFont="1" applyAlignment="1">
      <alignment vertical="justify" wrapText="1"/>
    </xf>
    <xf numFmtId="166" fontId="26" fillId="0" borderId="0" xfId="0" applyNumberFormat="1" applyFont="1" applyAlignment="1">
      <alignment vertical="justify" wrapText="1"/>
    </xf>
    <xf numFmtId="0" fontId="26" fillId="0" borderId="4" xfId="0" applyFont="1" applyBorder="1" applyAlignment="1">
      <alignment horizontal="center" vertical="top" wrapText="1"/>
    </xf>
    <xf numFmtId="0" fontId="29" fillId="0" borderId="0" xfId="0" applyFont="1" applyAlignment="1">
      <alignment vertical="top" wrapText="1"/>
    </xf>
    <xf numFmtId="166" fontId="23" fillId="0" borderId="0" xfId="0" applyNumberFormat="1" applyFont="1" applyAlignment="1">
      <alignment vertical="justify" wrapText="1"/>
    </xf>
    <xf numFmtId="0" fontId="32" fillId="2" borderId="0" xfId="0" applyFont="1" applyFill="1" applyAlignment="1">
      <alignment vertical="top" wrapText="1"/>
    </xf>
    <xf numFmtId="2" fontId="24" fillId="0" borderId="0" xfId="0" applyNumberFormat="1" applyFont="1" applyAlignment="1">
      <alignment vertical="justify" wrapText="1"/>
    </xf>
    <xf numFmtId="43" fontId="24" fillId="0" borderId="0" xfId="0" applyNumberFormat="1" applyFont="1" applyAlignment="1">
      <alignment vertical="justify" wrapText="1"/>
    </xf>
    <xf numFmtId="0" fontId="23" fillId="0" borderId="1" xfId="0" applyFont="1" applyBorder="1" applyAlignment="1">
      <alignment horizontal="center" vertical="top" wrapText="1"/>
    </xf>
    <xf numFmtId="0" fontId="24" fillId="0" borderId="2" xfId="0" applyFont="1" applyBorder="1" applyAlignment="1">
      <alignment vertical="justify" wrapText="1"/>
    </xf>
    <xf numFmtId="167" fontId="23" fillId="0" borderId="2" xfId="0" applyNumberFormat="1" applyFont="1" applyBorder="1" applyAlignment="1">
      <alignment horizontal="center" vertical="justify" wrapText="1"/>
    </xf>
    <xf numFmtId="43" fontId="23" fillId="0" borderId="3" xfId="0" applyNumberFormat="1" applyFont="1" applyBorder="1" applyAlignment="1">
      <alignment horizontal="center" vertical="justify" wrapText="1"/>
    </xf>
    <xf numFmtId="0" fontId="25" fillId="0" borderId="5" xfId="0" applyFont="1" applyBorder="1" applyAlignment="1">
      <alignment vertical="top" wrapText="1"/>
    </xf>
    <xf numFmtId="43" fontId="26" fillId="0" borderId="5" xfId="0" applyNumberFormat="1" applyFont="1" applyBorder="1" applyAlignment="1">
      <alignment vertical="justify" wrapText="1"/>
    </xf>
    <xf numFmtId="173" fontId="26" fillId="0" borderId="4" xfId="0" applyNumberFormat="1" applyFont="1" applyBorder="1" applyAlignment="1">
      <alignment vertical="justify" wrapText="1"/>
    </xf>
    <xf numFmtId="169" fontId="26" fillId="0" borderId="0" xfId="0" applyNumberFormat="1" applyFont="1" applyAlignment="1">
      <alignment vertical="justify" wrapText="1"/>
    </xf>
    <xf numFmtId="0" fontId="26" fillId="0" borderId="7" xfId="0" applyFont="1" applyBorder="1" applyAlignment="1">
      <alignment horizontal="center" vertical="top" wrapText="1"/>
    </xf>
    <xf numFmtId="0" fontId="27" fillId="0" borderId="4" xfId="0" applyFont="1" applyBorder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5" fillId="0" borderId="0" xfId="0" applyFont="1" applyAlignment="1">
      <alignment vertical="top" wrapText="1"/>
    </xf>
    <xf numFmtId="2" fontId="26" fillId="0" borderId="0" xfId="0" applyNumberFormat="1" applyFont="1" applyAlignment="1">
      <alignment vertical="justify" wrapText="1"/>
    </xf>
    <xf numFmtId="43" fontId="26" fillId="0" borderId="0" xfId="0" applyNumberFormat="1" applyFont="1" applyAlignment="1">
      <alignment vertical="justify" wrapText="1"/>
    </xf>
    <xf numFmtId="0" fontId="25" fillId="0" borderId="0" xfId="0" applyFont="1" applyAlignment="1">
      <alignment horizontal="center" vertical="justify" wrapText="1"/>
    </xf>
    <xf numFmtId="2" fontId="25" fillId="0" borderId="0" xfId="0" applyNumberFormat="1" applyFont="1" applyAlignment="1">
      <alignment vertical="justify" wrapText="1"/>
    </xf>
    <xf numFmtId="43" fontId="25" fillId="0" borderId="0" xfId="0" applyNumberFormat="1" applyFont="1" applyAlignment="1">
      <alignment vertical="justify" wrapText="1"/>
    </xf>
    <xf numFmtId="169" fontId="23" fillId="0" borderId="0" xfId="0" applyNumberFormat="1" applyFont="1" applyAlignment="1">
      <alignment vertical="justify" wrapText="1"/>
    </xf>
    <xf numFmtId="0" fontId="35" fillId="2" borderId="0" xfId="0" applyFont="1" applyFill="1" applyAlignment="1">
      <alignment vertical="top" wrapText="1"/>
    </xf>
    <xf numFmtId="0" fontId="26" fillId="0" borderId="8" xfId="0" applyFont="1" applyBorder="1" applyAlignment="1">
      <alignment horizontal="center"/>
    </xf>
    <xf numFmtId="0" fontId="34" fillId="0" borderId="9" xfId="0" applyFont="1" applyBorder="1"/>
    <xf numFmtId="0" fontId="34" fillId="0" borderId="0" xfId="0" applyFont="1"/>
    <xf numFmtId="2" fontId="27" fillId="0" borderId="0" xfId="0" applyNumberFormat="1" applyFont="1"/>
    <xf numFmtId="0" fontId="34" fillId="0" borderId="17" xfId="0" applyFont="1" applyBorder="1"/>
    <xf numFmtId="0" fontId="26" fillId="0" borderId="4" xfId="3" applyFont="1" applyBorder="1"/>
    <xf numFmtId="0" fontId="26" fillId="0" borderId="7" xfId="0" quotePrefix="1" applyFont="1" applyBorder="1" applyAlignment="1">
      <alignment horizontal="center" vertical="top" wrapText="1"/>
    </xf>
    <xf numFmtId="10" fontId="26" fillId="0" borderId="4" xfId="0" applyNumberFormat="1" applyFont="1" applyBorder="1" applyAlignment="1">
      <alignment vertical="justify" wrapText="1"/>
    </xf>
    <xf numFmtId="0" fontId="33" fillId="0" borderId="4" xfId="3" applyFont="1" applyBorder="1" applyAlignment="1">
      <alignment vertical="top" wrapText="1"/>
    </xf>
    <xf numFmtId="0" fontId="26" fillId="0" borderId="7" xfId="3" applyFont="1" applyBorder="1" applyAlignment="1">
      <alignment horizontal="center"/>
    </xf>
    <xf numFmtId="0" fontId="26" fillId="0" borderId="4" xfId="3" applyFont="1" applyBorder="1" applyAlignment="1">
      <alignment horizontal="center"/>
    </xf>
    <xf numFmtId="0" fontId="26" fillId="0" borderId="0" xfId="3" applyFont="1" applyAlignment="1">
      <alignment horizontal="center"/>
    </xf>
    <xf numFmtId="0" fontId="25" fillId="0" borderId="0" xfId="3" applyFont="1"/>
    <xf numFmtId="167" fontId="26" fillId="0" borderId="0" xfId="0" applyNumberFormat="1" applyFont="1" applyAlignment="1">
      <alignment vertical="justify" wrapText="1"/>
    </xf>
    <xf numFmtId="0" fontId="36" fillId="0" borderId="4" xfId="3" applyFont="1" applyBorder="1"/>
    <xf numFmtId="0" fontId="26" fillId="0" borderId="7" xfId="3" quotePrefix="1" applyFont="1" applyBorder="1" applyAlignment="1">
      <alignment horizontal="center"/>
    </xf>
    <xf numFmtId="0" fontId="26" fillId="0" borderId="4" xfId="3" quotePrefix="1" applyFont="1" applyBorder="1" applyAlignment="1">
      <alignment horizontal="center"/>
    </xf>
    <xf numFmtId="0" fontId="25" fillId="0" borderId="4" xfId="3" applyFont="1" applyBorder="1" applyAlignment="1">
      <alignment wrapText="1"/>
    </xf>
    <xf numFmtId="49" fontId="25" fillId="0" borderId="4" xfId="3" applyNumberFormat="1" applyFont="1" applyBorder="1" applyAlignment="1">
      <alignment horizontal="left"/>
    </xf>
    <xf numFmtId="0" fontId="26" fillId="0" borderId="7" xfId="0" applyFont="1" applyBorder="1" applyAlignment="1">
      <alignment horizontal="center"/>
    </xf>
    <xf numFmtId="49" fontId="25" fillId="0" borderId="4" xfId="0" applyNumberFormat="1" applyFont="1" applyBorder="1"/>
    <xf numFmtId="0" fontId="26" fillId="0" borderId="0" xfId="0" applyFont="1" applyAlignment="1">
      <alignment horizontal="center" vertical="justify" wrapText="1"/>
    </xf>
    <xf numFmtId="0" fontId="23" fillId="0" borderId="0" xfId="3" applyFont="1" applyAlignment="1">
      <alignment horizontal="center"/>
    </xf>
    <xf numFmtId="0" fontId="24" fillId="0" borderId="0" xfId="3" applyFont="1"/>
    <xf numFmtId="167" fontId="23" fillId="0" borderId="0" xfId="0" applyNumberFormat="1" applyFont="1" applyAlignment="1">
      <alignment vertical="justify" wrapText="1"/>
    </xf>
    <xf numFmtId="0" fontId="23" fillId="0" borderId="0" xfId="0" applyFont="1" applyAlignment="1">
      <alignment horizontal="center" vertical="justify" wrapText="1"/>
    </xf>
    <xf numFmtId="0" fontId="23" fillId="0" borderId="0" xfId="0" quotePrefix="1" applyFont="1" applyAlignment="1">
      <alignment horizontal="center" vertical="top" wrapText="1"/>
    </xf>
    <xf numFmtId="0" fontId="27" fillId="0" borderId="0" xfId="0" applyFont="1" applyAlignment="1">
      <alignment vertical="top" wrapText="1"/>
    </xf>
    <xf numFmtId="0" fontId="23" fillId="0" borderId="4" xfId="0" applyFont="1" applyBorder="1" applyAlignment="1">
      <alignment horizontal="center" vertical="top" wrapText="1"/>
    </xf>
    <xf numFmtId="0" fontId="32" fillId="3" borderId="0" xfId="0" applyFont="1" applyFill="1" applyAlignment="1">
      <alignment vertical="top" wrapText="1"/>
    </xf>
    <xf numFmtId="0" fontId="25" fillId="0" borderId="0" xfId="0" applyFont="1" applyAlignment="1">
      <alignment horizontal="justify"/>
    </xf>
    <xf numFmtId="49" fontId="26" fillId="0" borderId="4" xfId="0" applyNumberFormat="1" applyFont="1" applyBorder="1" applyAlignment="1">
      <alignment horizontal="center" vertical="top" wrapText="1"/>
    </xf>
    <xf numFmtId="0" fontId="26" fillId="0" borderId="4" xfId="0" applyFont="1" applyBorder="1" applyAlignment="1">
      <alignment vertical="top" wrapText="1"/>
    </xf>
    <xf numFmtId="0" fontId="26" fillId="0" borderId="4" xfId="0" applyFont="1" applyBorder="1"/>
    <xf numFmtId="0" fontId="34" fillId="0" borderId="4" xfId="0" applyFont="1" applyBorder="1"/>
    <xf numFmtId="49" fontId="26" fillId="0" borderId="4" xfId="0" quotePrefix="1" applyNumberFormat="1" applyFont="1" applyBorder="1" applyAlignment="1">
      <alignment horizontal="center" vertical="top" wrapText="1"/>
    </xf>
    <xf numFmtId="0" fontId="27" fillId="0" borderId="4" xfId="0" applyFont="1" applyBorder="1"/>
    <xf numFmtId="0" fontId="27" fillId="0" borderId="4" xfId="0" applyFont="1" applyBorder="1" applyAlignment="1">
      <alignment horizontal="left"/>
    </xf>
    <xf numFmtId="0" fontId="26" fillId="0" borderId="4" xfId="0" applyFont="1" applyBorder="1" applyAlignment="1">
      <alignment horizontal="center"/>
    </xf>
    <xf numFmtId="0" fontId="37" fillId="0" borderId="4" xfId="0" applyFont="1" applyBorder="1" applyAlignment="1">
      <alignment horizontal="justify"/>
    </xf>
    <xf numFmtId="0" fontId="26" fillId="0" borderId="4" xfId="0" applyFont="1" applyBorder="1" applyAlignment="1">
      <alignment vertical="justify" wrapText="1"/>
    </xf>
    <xf numFmtId="0" fontId="26" fillId="0" borderId="4" xfId="0" quotePrefix="1" applyFont="1" applyBorder="1" applyAlignment="1">
      <alignment horizontal="center"/>
    </xf>
    <xf numFmtId="0" fontId="24" fillId="0" borderId="0" xfId="0" applyFont="1" applyAlignment="1">
      <alignment horizontal="justify"/>
    </xf>
    <xf numFmtId="0" fontId="38" fillId="0" borderId="0" xfId="0" applyFont="1" applyAlignment="1">
      <alignment vertical="top" wrapText="1"/>
    </xf>
    <xf numFmtId="0" fontId="37" fillId="0" borderId="4" xfId="0" applyFont="1" applyBorder="1" applyAlignment="1">
      <alignment vertical="top" wrapText="1"/>
    </xf>
    <xf numFmtId="1" fontId="26" fillId="0" borderId="4" xfId="0" quotePrefix="1" applyNumberFormat="1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35" fillId="2" borderId="0" xfId="0" applyFont="1" applyFill="1" applyAlignment="1">
      <alignment horizontal="left"/>
    </xf>
    <xf numFmtId="0" fontId="35" fillId="0" borderId="0" xfId="0" applyFont="1" applyAlignment="1">
      <alignment horizontal="left"/>
    </xf>
    <xf numFmtId="0" fontId="25" fillId="0" borderId="4" xfId="0" applyFont="1" applyBorder="1" applyAlignment="1">
      <alignment horizontal="left"/>
    </xf>
    <xf numFmtId="0" fontId="26" fillId="0" borderId="4" xfId="0" applyFont="1" applyBorder="1" applyAlignment="1">
      <alignment horizontal="right"/>
    </xf>
    <xf numFmtId="49" fontId="26" fillId="0" borderId="4" xfId="0" applyNumberFormat="1" applyFont="1" applyBorder="1" applyAlignment="1">
      <alignment horizontal="center"/>
    </xf>
    <xf numFmtId="49" fontId="26" fillId="0" borderId="4" xfId="0" quotePrefix="1" applyNumberFormat="1" applyFont="1" applyBorder="1" applyAlignment="1">
      <alignment horizontal="center"/>
    </xf>
    <xf numFmtId="167" fontId="23" fillId="0" borderId="4" xfId="0" applyNumberFormat="1" applyFont="1" applyBorder="1" applyAlignment="1">
      <alignment vertical="justify" wrapText="1"/>
    </xf>
    <xf numFmtId="0" fontId="39" fillId="2" borderId="0" xfId="0" applyFont="1" applyFill="1" applyAlignment="1">
      <alignment horizontal="left"/>
    </xf>
    <xf numFmtId="0" fontId="27" fillId="0" borderId="0" xfId="0" applyFont="1" applyAlignment="1">
      <alignment horizontal="left"/>
    </xf>
    <xf numFmtId="0" fontId="25" fillId="0" borderId="4" xfId="0" applyFont="1" applyBorder="1" applyAlignment="1">
      <alignment wrapText="1"/>
    </xf>
    <xf numFmtId="0" fontId="26" fillId="0" borderId="0" xfId="0" applyFont="1"/>
    <xf numFmtId="43" fontId="26" fillId="0" borderId="0" xfId="0" applyNumberFormat="1" applyFont="1"/>
    <xf numFmtId="0" fontId="27" fillId="0" borderId="0" xfId="0" applyFont="1"/>
    <xf numFmtId="0" fontId="26" fillId="0" borderId="4" xfId="0" applyFont="1" applyBorder="1" applyAlignment="1">
      <alignment horizontal="left" vertical="center" wrapText="1"/>
    </xf>
    <xf numFmtId="43" fontId="26" fillId="0" borderId="4" xfId="0" applyNumberFormat="1" applyFont="1" applyBorder="1"/>
    <xf numFmtId="0" fontId="25" fillId="0" borderId="4" xfId="0" applyFont="1" applyBorder="1" applyAlignment="1">
      <alignment horizontal="left" vertical="center" wrapText="1"/>
    </xf>
    <xf numFmtId="0" fontId="41" fillId="2" borderId="0" xfId="0" applyFont="1" applyFill="1" applyAlignment="1">
      <alignment vertical="top" wrapText="1"/>
    </xf>
    <xf numFmtId="43" fontId="27" fillId="0" borderId="0" xfId="0" applyNumberFormat="1" applyFont="1"/>
    <xf numFmtId="0" fontId="26" fillId="0" borderId="4" xfId="0" quotePrefix="1" applyFont="1" applyBorder="1" applyAlignment="1">
      <alignment horizontal="center" shrinkToFit="1"/>
    </xf>
    <xf numFmtId="0" fontId="25" fillId="0" borderId="4" xfId="0" applyFont="1" applyBorder="1" applyAlignment="1">
      <alignment horizontal="justify" shrinkToFit="1"/>
    </xf>
    <xf numFmtId="0" fontId="25" fillId="0" borderId="0" xfId="0" applyFont="1" applyAlignment="1">
      <alignment vertical="justify" shrinkToFit="1"/>
    </xf>
    <xf numFmtId="0" fontId="26" fillId="0" borderId="4" xfId="0" applyFont="1" applyBorder="1" applyAlignment="1">
      <alignment horizontal="center" vertical="justify" wrapText="1"/>
    </xf>
    <xf numFmtId="0" fontId="42" fillId="0" borderId="0" xfId="0" applyFont="1" applyAlignment="1">
      <alignment horizontal="center" vertical="top" wrapText="1"/>
    </xf>
    <xf numFmtId="0" fontId="43" fillId="2" borderId="0" xfId="0" applyFont="1" applyFill="1" applyAlignment="1">
      <alignment vertical="top" wrapText="1"/>
    </xf>
    <xf numFmtId="167" fontId="42" fillId="0" borderId="0" xfId="0" applyNumberFormat="1" applyFont="1" applyAlignment="1">
      <alignment vertical="justify" wrapText="1"/>
    </xf>
    <xf numFmtId="2" fontId="42" fillId="0" borderId="0" xfId="0" applyNumberFormat="1" applyFont="1" applyAlignment="1">
      <alignment vertical="justify" wrapText="1"/>
    </xf>
    <xf numFmtId="43" fontId="42" fillId="0" borderId="0" xfId="0" applyNumberFormat="1" applyFont="1" applyAlignment="1">
      <alignment vertical="justify" wrapText="1"/>
    </xf>
    <xf numFmtId="0" fontId="44" fillId="0" borderId="0" xfId="0" applyFont="1" applyAlignment="1">
      <alignment vertical="justify" wrapText="1"/>
    </xf>
    <xf numFmtId="0" fontId="45" fillId="0" borderId="0" xfId="0" applyFont="1" applyAlignment="1">
      <alignment vertical="top" wrapText="1"/>
    </xf>
    <xf numFmtId="166" fontId="25" fillId="0" borderId="4" xfId="1" applyFont="1" applyFill="1" applyBorder="1"/>
    <xf numFmtId="0" fontId="30" fillId="0" borderId="4" xfId="0" applyFont="1" applyBorder="1"/>
    <xf numFmtId="0" fontId="26" fillId="0" borderId="4" xfId="0" applyFont="1" applyBorder="1" applyAlignment="1">
      <alignment wrapText="1"/>
    </xf>
    <xf numFmtId="0" fontId="47" fillId="0" borderId="0" xfId="0" applyFont="1"/>
    <xf numFmtId="0" fontId="37" fillId="0" borderId="4" xfId="0" applyFont="1" applyBorder="1"/>
    <xf numFmtId="0" fontId="26" fillId="0" borderId="4" xfId="0" applyFont="1" applyBorder="1" applyAlignment="1">
      <alignment horizontal="justify" vertical="top" wrapText="1"/>
    </xf>
    <xf numFmtId="0" fontId="25" fillId="0" borderId="4" xfId="0" applyFont="1" applyBorder="1" applyAlignment="1">
      <alignment horizontal="justify" vertical="top" wrapText="1"/>
    </xf>
    <xf numFmtId="0" fontId="36" fillId="0" borderId="4" xfId="0" applyFont="1" applyBorder="1"/>
    <xf numFmtId="0" fontId="26" fillId="0" borderId="21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34" fillId="0" borderId="4" xfId="0" applyFont="1" applyBorder="1" applyAlignment="1">
      <alignment horizontal="justify" vertical="top" wrapText="1"/>
    </xf>
    <xf numFmtId="0" fontId="24" fillId="0" borderId="0" xfId="0" quotePrefix="1" applyFont="1" applyAlignment="1">
      <alignment vertical="top" wrapText="1"/>
    </xf>
    <xf numFmtId="9" fontId="24" fillId="0" borderId="0" xfId="0" applyNumberFormat="1" applyFont="1" applyAlignment="1">
      <alignment vertical="top" wrapText="1"/>
    </xf>
    <xf numFmtId="167" fontId="49" fillId="0" borderId="4" xfId="0" applyNumberFormat="1" applyFont="1" applyBorder="1" applyAlignment="1">
      <alignment vertical="justify" wrapText="1"/>
    </xf>
    <xf numFmtId="2" fontId="49" fillId="0" borderId="4" xfId="0" applyNumberFormat="1" applyFont="1" applyBorder="1" applyAlignment="1">
      <alignment vertical="justify" wrapText="1"/>
    </xf>
    <xf numFmtId="43" fontId="49" fillId="0" borderId="4" xfId="0" applyNumberFormat="1" applyFont="1" applyBorder="1" applyAlignment="1">
      <alignment vertical="justify" wrapText="1"/>
    </xf>
    <xf numFmtId="167" fontId="26" fillId="0" borderId="4" xfId="0" applyNumberFormat="1" applyFont="1" applyBorder="1"/>
    <xf numFmtId="0" fontId="48" fillId="0" borderId="4" xfId="0" applyFont="1" applyBorder="1"/>
    <xf numFmtId="2" fontId="23" fillId="0" borderId="2" xfId="0" applyNumberFormat="1" applyFont="1" applyBorder="1" applyAlignment="1">
      <alignment horizontal="center" vertical="justify" wrapText="1"/>
    </xf>
    <xf numFmtId="2" fontId="26" fillId="0" borderId="6" xfId="0" applyNumberFormat="1" applyFont="1" applyBorder="1" applyAlignment="1">
      <alignment vertical="justify" wrapText="1"/>
    </xf>
    <xf numFmtId="170" fontId="26" fillId="0" borderId="7" xfId="0" applyNumberFormat="1" applyFont="1" applyBorder="1" applyAlignment="1">
      <alignment vertical="justify" wrapText="1"/>
    </xf>
    <xf numFmtId="2" fontId="23" fillId="0" borderId="7" xfId="0" applyNumberFormat="1" applyFont="1" applyBorder="1" applyAlignment="1">
      <alignment vertical="justify" wrapText="1"/>
    </xf>
    <xf numFmtId="0" fontId="26" fillId="0" borderId="7" xfId="0" applyFont="1" applyBorder="1"/>
    <xf numFmtId="2" fontId="26" fillId="0" borderId="7" xfId="0" applyNumberFormat="1" applyFont="1" applyBorder="1"/>
    <xf numFmtId="2" fontId="49" fillId="0" borderId="7" xfId="0" applyNumberFormat="1" applyFont="1" applyBorder="1" applyAlignment="1">
      <alignment vertical="justify" wrapText="1"/>
    </xf>
    <xf numFmtId="43" fontId="27" fillId="0" borderId="14" xfId="0" applyNumberFormat="1" applyFont="1" applyBorder="1" applyAlignment="1">
      <alignment horizontal="center"/>
    </xf>
    <xf numFmtId="43" fontId="30" fillId="0" borderId="13" xfId="0" applyNumberFormat="1" applyFont="1" applyBorder="1" applyAlignment="1">
      <alignment vertical="justify"/>
    </xf>
    <xf numFmtId="174" fontId="26" fillId="0" borderId="7" xfId="0" applyNumberFormat="1" applyFont="1" applyBorder="1" applyAlignment="1">
      <alignment vertical="justify" wrapText="1"/>
    </xf>
    <xf numFmtId="174" fontId="26" fillId="0" borderId="4" xfId="0" applyNumberFormat="1" applyFont="1" applyBorder="1" applyAlignment="1">
      <alignment vertical="justify" wrapText="1"/>
    </xf>
    <xf numFmtId="0" fontId="21" fillId="0" borderId="4" xfId="0" applyFont="1" applyBorder="1" applyAlignment="1">
      <alignment horizontal="justify"/>
    </xf>
    <xf numFmtId="43" fontId="7" fillId="0" borderId="4" xfId="0" applyNumberFormat="1" applyFont="1" applyBorder="1" applyAlignment="1">
      <alignment vertical="justify" wrapText="1"/>
    </xf>
    <xf numFmtId="167" fontId="7" fillId="0" borderId="4" xfId="0" applyNumberFormat="1" applyFont="1" applyBorder="1" applyAlignment="1">
      <alignment vertical="justify" wrapText="1"/>
    </xf>
    <xf numFmtId="0" fontId="34" fillId="0" borderId="0" xfId="0" applyFont="1" applyAlignment="1">
      <alignment wrapText="1"/>
    </xf>
    <xf numFmtId="0" fontId="26" fillId="0" borderId="5" xfId="0" applyFont="1" applyBorder="1" applyAlignment="1">
      <alignment horizontal="justify" vertical="top" wrapText="1"/>
    </xf>
    <xf numFmtId="43" fontId="26" fillId="0" borderId="5" xfId="0" applyNumberFormat="1" applyFont="1" applyBorder="1" applyAlignment="1">
      <alignment horizontal="center" vertical="justify" wrapText="1"/>
    </xf>
    <xf numFmtId="167" fontId="26" fillId="0" borderId="5" xfId="0" applyNumberFormat="1" applyFont="1" applyBorder="1" applyAlignment="1">
      <alignment horizontal="center" vertical="justify" wrapText="1"/>
    </xf>
    <xf numFmtId="2" fontId="26" fillId="0" borderId="5" xfId="0" applyNumberFormat="1" applyFont="1" applyBorder="1" applyAlignment="1">
      <alignment horizontal="center" vertical="justify" wrapText="1"/>
    </xf>
    <xf numFmtId="43" fontId="7" fillId="0" borderId="4" xfId="0" applyNumberFormat="1" applyFont="1" applyBorder="1"/>
    <xf numFmtId="0" fontId="33" fillId="0" borderId="0" xfId="0" applyFont="1" applyAlignment="1">
      <alignment horizontal="center"/>
    </xf>
    <xf numFmtId="0" fontId="26" fillId="0" borderId="5" xfId="3" applyFont="1" applyBorder="1"/>
    <xf numFmtId="0" fontId="34" fillId="0" borderId="2" xfId="0" applyFont="1" applyBorder="1"/>
    <xf numFmtId="13" fontId="27" fillId="0" borderId="3" xfId="0" applyNumberFormat="1" applyFont="1" applyBorder="1" applyAlignment="1">
      <alignment wrapText="1"/>
    </xf>
    <xf numFmtId="2" fontId="27" fillId="0" borderId="32" xfId="0" applyNumberFormat="1" applyFont="1" applyBorder="1"/>
    <xf numFmtId="0" fontId="26" fillId="0" borderId="6" xfId="3" applyFont="1" applyBorder="1" applyAlignment="1">
      <alignment horizontal="center"/>
    </xf>
    <xf numFmtId="0" fontId="25" fillId="0" borderId="5" xfId="3" applyFont="1" applyBorder="1"/>
    <xf numFmtId="2" fontId="26" fillId="0" borderId="5" xfId="0" applyNumberFormat="1" applyFont="1" applyBorder="1" applyAlignment="1">
      <alignment vertical="justify" wrapText="1"/>
    </xf>
    <xf numFmtId="0" fontId="26" fillId="0" borderId="2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5" fillId="0" borderId="5" xfId="0" applyFont="1" applyBorder="1" applyAlignment="1">
      <alignment horizontal="justify"/>
    </xf>
    <xf numFmtId="0" fontId="49" fillId="0" borderId="4" xfId="0" applyFont="1" applyBorder="1" applyAlignment="1">
      <alignment horizontal="center" vertical="top" wrapText="1"/>
    </xf>
    <xf numFmtId="0" fontId="48" fillId="0" borderId="4" xfId="0" applyFont="1" applyBorder="1" applyAlignment="1">
      <alignment vertical="top" wrapText="1"/>
    </xf>
    <xf numFmtId="0" fontId="48" fillId="0" borderId="0" xfId="0" applyFont="1" applyAlignment="1">
      <alignment vertical="justify" wrapText="1"/>
    </xf>
    <xf numFmtId="0" fontId="25" fillId="0" borderId="0" xfId="0" applyFont="1"/>
    <xf numFmtId="0" fontId="49" fillId="0" borderId="7" xfId="0" applyFont="1" applyBorder="1" applyAlignment="1">
      <alignment horizontal="center" vertical="top" wrapText="1"/>
    </xf>
    <xf numFmtId="0" fontId="48" fillId="0" borderId="4" xfId="0" applyFont="1" applyBorder="1" applyAlignment="1">
      <alignment vertical="justify" wrapText="1"/>
    </xf>
    <xf numFmtId="43" fontId="48" fillId="0" borderId="4" xfId="0" applyNumberFormat="1" applyFont="1" applyBorder="1" applyAlignment="1">
      <alignment vertical="justify" wrapText="1"/>
    </xf>
    <xf numFmtId="2" fontId="27" fillId="0" borderId="8" xfId="0" applyNumberFormat="1" applyFont="1" applyBorder="1"/>
    <xf numFmtId="2" fontId="27" fillId="0" borderId="12" xfId="0" applyNumberFormat="1" applyFont="1" applyBorder="1"/>
    <xf numFmtId="2" fontId="27" fillId="0" borderId="16" xfId="0" applyNumberFormat="1" applyFont="1" applyBorder="1"/>
    <xf numFmtId="167" fontId="23" fillId="0" borderId="8" xfId="0" applyNumberFormat="1" applyFont="1" applyBorder="1" applyAlignment="1">
      <alignment horizontal="center" vertical="justify" wrapText="1"/>
    </xf>
    <xf numFmtId="167" fontId="23" fillId="0" borderId="4" xfId="0" applyNumberFormat="1" applyFont="1" applyBorder="1" applyAlignment="1">
      <alignment horizontal="center" vertical="justify" wrapText="1"/>
    </xf>
    <xf numFmtId="43" fontId="23" fillId="0" borderId="0" xfId="0" applyNumberFormat="1" applyFont="1" applyAlignment="1">
      <alignment horizontal="right" vertical="justify" wrapText="1"/>
    </xf>
    <xf numFmtId="43" fontId="23" fillId="0" borderId="4" xfId="0" applyNumberFormat="1" applyFont="1" applyBorder="1" applyAlignment="1">
      <alignment horizontal="right" vertical="justify" wrapText="1"/>
    </xf>
    <xf numFmtId="43" fontId="26" fillId="0" borderId="4" xfId="0" applyNumberFormat="1" applyFont="1" applyBorder="1" applyAlignment="1">
      <alignment horizontal="right" vertical="justify" wrapText="1"/>
    </xf>
    <xf numFmtId="173" fontId="26" fillId="0" borderId="4" xfId="0" applyNumberFormat="1" applyFont="1" applyBorder="1" applyAlignment="1">
      <alignment horizontal="right" vertical="justify" wrapText="1"/>
    </xf>
    <xf numFmtId="173" fontId="49" fillId="0" borderId="4" xfId="0" applyNumberFormat="1" applyFont="1" applyBorder="1" applyAlignment="1">
      <alignment horizontal="right" vertical="justify" wrapText="1"/>
    </xf>
    <xf numFmtId="43" fontId="26" fillId="0" borderId="0" xfId="0" applyNumberFormat="1" applyFont="1" applyAlignment="1">
      <alignment horizontal="right" vertical="justify" wrapText="1"/>
    </xf>
    <xf numFmtId="13" fontId="27" fillId="0" borderId="10" xfId="0" applyNumberFormat="1" applyFont="1" applyBorder="1" applyAlignment="1">
      <alignment horizontal="right" wrapText="1"/>
    </xf>
    <xf numFmtId="43" fontId="26" fillId="0" borderId="7" xfId="0" applyNumberFormat="1" applyFont="1" applyBorder="1" applyAlignment="1">
      <alignment horizontal="right" vertical="justify" wrapText="1"/>
    </xf>
    <xf numFmtId="174" fontId="26" fillId="0" borderId="7" xfId="0" applyNumberFormat="1" applyFont="1" applyBorder="1" applyAlignment="1">
      <alignment horizontal="right" vertical="justify" wrapText="1"/>
    </xf>
    <xf numFmtId="13" fontId="27" fillId="0" borderId="3" xfId="0" applyNumberFormat="1" applyFont="1" applyBorder="1" applyAlignment="1">
      <alignment horizontal="right" wrapText="1"/>
    </xf>
    <xf numFmtId="43" fontId="26" fillId="0" borderId="31" xfId="0" applyNumberFormat="1" applyFont="1" applyBorder="1" applyAlignment="1">
      <alignment horizontal="right" vertical="justify" wrapText="1"/>
    </xf>
    <xf numFmtId="174" fontId="26" fillId="0" borderId="4" xfId="0" applyNumberFormat="1" applyFont="1" applyBorder="1" applyAlignment="1">
      <alignment horizontal="right" vertical="justify" wrapText="1"/>
    </xf>
    <xf numFmtId="43" fontId="26" fillId="0" borderId="23" xfId="0" applyNumberFormat="1" applyFont="1" applyBorder="1" applyAlignment="1">
      <alignment horizontal="right" vertical="justify" wrapText="1"/>
    </xf>
    <xf numFmtId="43" fontId="26" fillId="0" borderId="5" xfId="0" applyNumberFormat="1" applyFont="1" applyBorder="1" applyAlignment="1">
      <alignment horizontal="right" vertical="justify" wrapText="1"/>
    </xf>
    <xf numFmtId="43" fontId="49" fillId="0" borderId="7" xfId="0" applyNumberFormat="1" applyFont="1" applyBorder="1" applyAlignment="1">
      <alignment horizontal="right" vertical="justify" wrapText="1"/>
    </xf>
    <xf numFmtId="43" fontId="23" fillId="0" borderId="7" xfId="0" applyNumberFormat="1" applyFont="1" applyBorder="1" applyAlignment="1">
      <alignment horizontal="right" vertical="justify" wrapText="1"/>
    </xf>
    <xf numFmtId="43" fontId="26" fillId="0" borderId="6" xfId="0" applyNumberFormat="1" applyFont="1" applyBorder="1" applyAlignment="1">
      <alignment horizontal="right"/>
    </xf>
    <xf numFmtId="43" fontId="26" fillId="0" borderId="7" xfId="0" applyNumberFormat="1" applyFont="1" applyBorder="1" applyAlignment="1">
      <alignment horizontal="right"/>
    </xf>
    <xf numFmtId="43" fontId="26" fillId="0" borderId="4" xfId="0" applyNumberFormat="1" applyFont="1" applyBorder="1" applyAlignment="1">
      <alignment horizontal="right" vertical="justify" shrinkToFit="1"/>
    </xf>
    <xf numFmtId="43" fontId="49" fillId="0" borderId="4" xfId="0" applyNumberFormat="1" applyFont="1" applyBorder="1" applyAlignment="1">
      <alignment horizontal="right" vertical="justify" wrapText="1"/>
    </xf>
    <xf numFmtId="43" fontId="42" fillId="0" borderId="0" xfId="0" applyNumberFormat="1" applyFont="1" applyAlignment="1">
      <alignment horizontal="right" vertical="justify" wrapText="1"/>
    </xf>
    <xf numFmtId="43" fontId="26" fillId="0" borderId="18" xfId="0" applyNumberFormat="1" applyFont="1" applyBorder="1" applyAlignment="1">
      <alignment horizontal="right" vertical="justify" wrapText="1"/>
    </xf>
    <xf numFmtId="43" fontId="23" fillId="0" borderId="21" xfId="0" applyNumberFormat="1" applyFont="1" applyBorder="1" applyAlignment="1">
      <alignment horizontal="right" vertical="justify" wrapText="1"/>
    </xf>
    <xf numFmtId="43" fontId="26" fillId="0" borderId="4" xfId="0" applyNumberFormat="1" applyFont="1" applyBorder="1" applyAlignment="1">
      <alignment horizontal="right"/>
    </xf>
    <xf numFmtId="2" fontId="23" fillId="0" borderId="8" xfId="0" applyNumberFormat="1" applyFont="1" applyBorder="1" applyAlignment="1">
      <alignment horizontal="right" vertical="justify" wrapText="1"/>
    </xf>
    <xf numFmtId="2" fontId="23" fillId="0" borderId="2" xfId="0" applyNumberFormat="1" applyFont="1" applyBorder="1" applyAlignment="1">
      <alignment horizontal="right" vertical="justify" wrapText="1"/>
    </xf>
    <xf numFmtId="2" fontId="23" fillId="0" borderId="32" xfId="0" applyNumberFormat="1" applyFont="1" applyBorder="1" applyAlignment="1">
      <alignment horizontal="right" vertical="justify" wrapText="1"/>
    </xf>
    <xf numFmtId="10" fontId="23" fillId="0" borderId="8" xfId="0" applyNumberFormat="1" applyFont="1" applyBorder="1" applyAlignment="1">
      <alignment horizontal="center" vertical="justify" wrapText="1"/>
    </xf>
    <xf numFmtId="0" fontId="23" fillId="0" borderId="0" xfId="0" applyFont="1" applyAlignment="1">
      <alignment horizontal="right" vertical="justify" wrapText="1"/>
    </xf>
    <xf numFmtId="0" fontId="26" fillId="0" borderId="0" xfId="0" applyFont="1" applyAlignment="1">
      <alignment horizontal="right" vertical="justify" wrapText="1"/>
    </xf>
    <xf numFmtId="0" fontId="26" fillId="0" borderId="4" xfId="0" applyFont="1" applyBorder="1" applyAlignment="1">
      <alignment horizontal="right" vertical="justify" wrapText="1"/>
    </xf>
    <xf numFmtId="10" fontId="26" fillId="0" borderId="0" xfId="0" applyNumberFormat="1" applyFont="1" applyAlignment="1">
      <alignment vertical="justify" wrapText="1"/>
    </xf>
    <xf numFmtId="0" fontId="23" fillId="0" borderId="4" xfId="0" applyFont="1" applyBorder="1" applyAlignment="1">
      <alignment horizontal="right" vertical="justify" wrapText="1"/>
    </xf>
    <xf numFmtId="0" fontId="49" fillId="0" borderId="4" xfId="0" applyFont="1" applyBorder="1" applyAlignment="1">
      <alignment horizontal="right" vertical="justify" wrapText="1"/>
    </xf>
    <xf numFmtId="43" fontId="7" fillId="0" borderId="4" xfId="0" applyNumberFormat="1" applyFont="1" applyBorder="1" applyAlignment="1">
      <alignment horizontal="right" vertical="justify" wrapText="1"/>
    </xf>
    <xf numFmtId="167" fontId="26" fillId="0" borderId="4" xfId="0" applyNumberFormat="1" applyFont="1" applyBorder="1" applyAlignment="1">
      <alignment vertical="justify" shrinkToFit="1"/>
    </xf>
    <xf numFmtId="167" fontId="26" fillId="0" borderId="0" xfId="0" applyNumberFormat="1" applyFont="1" applyAlignment="1">
      <alignment vertical="justify" shrinkToFit="1"/>
    </xf>
    <xf numFmtId="167" fontId="26" fillId="0" borderId="3" xfId="0" applyNumberFormat="1" applyFont="1" applyBorder="1" applyAlignment="1">
      <alignment vertical="justify" shrinkToFit="1"/>
    </xf>
    <xf numFmtId="167" fontId="26" fillId="0" borderId="5" xfId="0" applyNumberFormat="1" applyFont="1" applyBorder="1" applyAlignment="1">
      <alignment vertical="justify" shrinkToFit="1"/>
    </xf>
    <xf numFmtId="0" fontId="26" fillId="0" borderId="5" xfId="0" applyFont="1" applyBorder="1" applyAlignment="1">
      <alignment horizontal="right" vertical="justify" wrapText="1"/>
    </xf>
    <xf numFmtId="0" fontId="42" fillId="0" borderId="0" xfId="0" applyFont="1" applyAlignment="1">
      <alignment horizontal="right" vertical="justify" wrapText="1"/>
    </xf>
    <xf numFmtId="0" fontId="49" fillId="0" borderId="4" xfId="0" applyFont="1" applyBorder="1" applyAlignment="1">
      <alignment vertical="justify" wrapText="1"/>
    </xf>
    <xf numFmtId="0" fontId="49" fillId="0" borderId="0" xfId="0" applyFont="1" applyAlignment="1">
      <alignment vertical="justify" wrapText="1"/>
    </xf>
    <xf numFmtId="13" fontId="27" fillId="0" borderId="10" xfId="0" applyNumberFormat="1" applyFont="1" applyBorder="1" applyAlignment="1">
      <alignment horizontal="center"/>
    </xf>
    <xf numFmtId="13" fontId="26" fillId="0" borderId="10" xfId="0" applyNumberFormat="1" applyFont="1" applyBorder="1" applyAlignment="1">
      <alignment horizontal="right" vertical="justify" wrapText="1"/>
    </xf>
    <xf numFmtId="43" fontId="23" fillId="0" borderId="3" xfId="0" applyNumberFormat="1" applyFont="1" applyBorder="1" applyAlignment="1">
      <alignment vertical="justify" wrapText="1"/>
    </xf>
    <xf numFmtId="0" fontId="26" fillId="0" borderId="0" xfId="0" quotePrefix="1" applyFont="1" applyAlignment="1">
      <alignment horizontal="center" vertical="top" wrapText="1"/>
    </xf>
    <xf numFmtId="0" fontId="33" fillId="0" borderId="0" xfId="0" applyFont="1" applyAlignment="1">
      <alignment horizontal="center"/>
    </xf>
    <xf numFmtId="43" fontId="23" fillId="0" borderId="3" xfId="0" applyNumberFormat="1" applyFont="1" applyBorder="1" applyAlignment="1">
      <alignment horizontal="right" vertical="justify" wrapText="1"/>
    </xf>
    <xf numFmtId="167" fontId="23" fillId="0" borderId="21" xfId="0" applyNumberFormat="1" applyFont="1" applyBorder="1" applyAlignment="1">
      <alignment vertical="justify" wrapText="1"/>
    </xf>
    <xf numFmtId="0" fontId="23" fillId="0" borderId="21" xfId="0" applyFont="1" applyBorder="1" applyAlignment="1">
      <alignment horizontal="right" vertical="justify" wrapText="1"/>
    </xf>
    <xf numFmtId="167" fontId="26" fillId="0" borderId="5" xfId="0" applyNumberFormat="1" applyFont="1" applyBorder="1"/>
    <xf numFmtId="0" fontId="26" fillId="0" borderId="5" xfId="0" applyFont="1" applyBorder="1" applyAlignment="1">
      <alignment horizontal="right"/>
    </xf>
    <xf numFmtId="167" fontId="23" fillId="0" borderId="33" xfId="0" applyNumberFormat="1" applyFont="1" applyBorder="1" applyAlignment="1">
      <alignment horizontal="center" vertical="justify" wrapText="1"/>
    </xf>
    <xf numFmtId="2" fontId="23" fillId="0" borderId="34" xfId="0" applyNumberFormat="1" applyFont="1" applyBorder="1" applyAlignment="1">
      <alignment horizontal="right" vertical="justify" wrapText="1"/>
    </xf>
    <xf numFmtId="167" fontId="26" fillId="0" borderId="5" xfId="0" applyNumberFormat="1" applyFont="1" applyBorder="1" applyAlignment="1">
      <alignment vertical="justify" wrapText="1"/>
    </xf>
    <xf numFmtId="167" fontId="23" fillId="0" borderId="3" xfId="0" applyNumberFormat="1" applyFont="1" applyBorder="1" applyAlignment="1">
      <alignment horizontal="center" vertical="justify" wrapText="1"/>
    </xf>
    <xf numFmtId="2" fontId="23" fillId="0" borderId="3" xfId="0" applyNumberFormat="1" applyFont="1" applyBorder="1" applyAlignment="1">
      <alignment horizontal="right" vertical="justify" wrapText="1"/>
    </xf>
    <xf numFmtId="0" fontId="27" fillId="4" borderId="4" xfId="3" applyFont="1" applyFill="1" applyBorder="1" applyAlignment="1">
      <alignment vertical="top" wrapText="1"/>
    </xf>
    <xf numFmtId="0" fontId="7" fillId="0" borderId="4" xfId="0" applyFont="1" applyBorder="1"/>
    <xf numFmtId="0" fontId="21" fillId="0" borderId="4" xfId="0" applyFont="1" applyBorder="1"/>
    <xf numFmtId="0" fontId="21" fillId="0" borderId="4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 applyBorder="1" applyAlignment="1">
      <alignment vertical="justify" wrapText="1"/>
    </xf>
    <xf numFmtId="167" fontId="26" fillId="0" borderId="0" xfId="0" applyNumberFormat="1" applyFont="1" applyBorder="1" applyAlignment="1">
      <alignment vertical="justify" wrapText="1"/>
    </xf>
    <xf numFmtId="2" fontId="26" fillId="0" borderId="0" xfId="0" applyNumberFormat="1" applyFont="1" applyBorder="1" applyAlignment="1">
      <alignment vertical="justify" wrapText="1"/>
    </xf>
    <xf numFmtId="43" fontId="26" fillId="0" borderId="0" xfId="0" applyNumberFormat="1" applyFont="1" applyBorder="1" applyAlignment="1">
      <alignment horizontal="right" vertical="justify" wrapText="1"/>
    </xf>
    <xf numFmtId="43" fontId="23" fillId="0" borderId="0" xfId="0" applyNumberFormat="1" applyFont="1" applyBorder="1" applyAlignment="1">
      <alignment horizontal="right" vertical="justify" wrapText="1"/>
    </xf>
    <xf numFmtId="0" fontId="24" fillId="0" borderId="4" xfId="0" applyFont="1" applyBorder="1" applyAlignment="1">
      <alignment vertical="justify" wrapText="1"/>
    </xf>
    <xf numFmtId="43" fontId="23" fillId="0" borderId="4" xfId="0" applyNumberFormat="1" applyFont="1" applyFill="1" applyBorder="1" applyAlignment="1">
      <alignment horizontal="right" vertical="justify" wrapText="1"/>
    </xf>
    <xf numFmtId="43" fontId="23" fillId="0" borderId="10" xfId="0" applyNumberFormat="1" applyFont="1" applyBorder="1" applyAlignment="1">
      <alignment horizontal="right" vertical="justify" wrapText="1"/>
    </xf>
    <xf numFmtId="0" fontId="7" fillId="0" borderId="0" xfId="0" applyFont="1" applyAlignment="1">
      <alignment vertical="justify" wrapText="1"/>
    </xf>
    <xf numFmtId="43" fontId="21" fillId="0" borderId="4" xfId="0" applyNumberFormat="1" applyFont="1" applyBorder="1" applyAlignment="1">
      <alignment vertical="justify" wrapText="1"/>
    </xf>
    <xf numFmtId="167" fontId="7" fillId="0" borderId="4" xfId="0" applyNumberFormat="1" applyFont="1" applyBorder="1" applyAlignment="1">
      <alignment vertical="justify" shrinkToFit="1"/>
    </xf>
    <xf numFmtId="0" fontId="21" fillId="0" borderId="4" xfId="0" applyFont="1" applyBorder="1" applyAlignment="1">
      <alignment vertical="justify" wrapText="1"/>
    </xf>
    <xf numFmtId="43" fontId="26" fillId="0" borderId="4" xfId="0" applyNumberFormat="1" applyFont="1" applyFill="1" applyBorder="1" applyAlignment="1">
      <alignment horizontal="right" vertical="justify" wrapText="1"/>
    </xf>
    <xf numFmtId="0" fontId="26" fillId="0" borderId="4" xfId="0" applyFont="1" applyFill="1" applyBorder="1" applyAlignment="1">
      <alignment horizontal="center" vertical="top" wrapText="1"/>
    </xf>
    <xf numFmtId="0" fontId="34" fillId="0" borderId="4" xfId="0" applyFont="1" applyFill="1" applyBorder="1"/>
    <xf numFmtId="43" fontId="26" fillId="0" borderId="4" xfId="0" applyNumberFormat="1" applyFont="1" applyFill="1" applyBorder="1" applyAlignment="1">
      <alignment vertical="justify" wrapText="1"/>
    </xf>
    <xf numFmtId="167" fontId="26" fillId="0" borderId="0" xfId="0" applyNumberFormat="1" applyFont="1" applyFill="1" applyAlignment="1">
      <alignment vertical="justify" wrapText="1"/>
    </xf>
    <xf numFmtId="2" fontId="26" fillId="0" borderId="7" xfId="0" applyNumberFormat="1" applyFont="1" applyFill="1" applyBorder="1" applyAlignment="1">
      <alignment vertical="justify" wrapText="1"/>
    </xf>
    <xf numFmtId="0" fontId="25" fillId="0" borderId="4" xfId="0" quotePrefix="1" applyFont="1" applyFill="1" applyBorder="1"/>
    <xf numFmtId="0" fontId="37" fillId="0" borderId="4" xfId="0" quotePrefix="1" applyFont="1" applyFill="1" applyBorder="1"/>
    <xf numFmtId="0" fontId="34" fillId="0" borderId="4" xfId="0" quotePrefix="1" applyFont="1" applyFill="1" applyBorder="1"/>
    <xf numFmtId="0" fontId="25" fillId="0" borderId="4" xfId="0" applyFont="1" applyFill="1" applyBorder="1"/>
    <xf numFmtId="13" fontId="27" fillId="0" borderId="18" xfId="0" applyNumberFormat="1" applyFont="1" applyBorder="1" applyAlignment="1">
      <alignment horizontal="right" wrapText="1"/>
    </xf>
    <xf numFmtId="167" fontId="23" fillId="0" borderId="32" xfId="0" applyNumberFormat="1" applyFont="1" applyBorder="1" applyAlignment="1">
      <alignment horizontal="center" vertical="justify" wrapText="1"/>
    </xf>
    <xf numFmtId="167" fontId="26" fillId="0" borderId="4" xfId="0" applyNumberFormat="1" applyFont="1" applyFill="1" applyBorder="1" applyAlignment="1">
      <alignment vertical="justify" wrapText="1"/>
    </xf>
    <xf numFmtId="43" fontId="26" fillId="0" borderId="4" xfId="0" applyNumberFormat="1" applyFont="1" applyFill="1" applyBorder="1" applyAlignment="1">
      <alignment horizontal="right" vertical="justify" shrinkToFit="1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43" fontId="26" fillId="0" borderId="4" xfId="0" applyNumberFormat="1" applyFont="1" applyBorder="1" applyAlignment="1">
      <alignment horizontal="center" vertical="justify" wrapText="1"/>
    </xf>
    <xf numFmtId="0" fontId="0" fillId="0" borderId="4" xfId="0" applyBorder="1" applyAlignment="1">
      <alignment horizontal="center" vertical="justify" wrapText="1"/>
    </xf>
    <xf numFmtId="2" fontId="26" fillId="0" borderId="4" xfId="0" applyNumberFormat="1" applyFont="1" applyBorder="1" applyAlignment="1">
      <alignment horizontal="center" vertical="justify" wrapText="1"/>
    </xf>
    <xf numFmtId="0" fontId="29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25" fillId="4" borderId="4" xfId="0" applyFont="1" applyFill="1" applyBorder="1" applyAlignment="1">
      <alignment vertical="top" wrapText="1"/>
    </xf>
    <xf numFmtId="43" fontId="26" fillId="4" borderId="4" xfId="0" applyNumberFormat="1" applyFont="1" applyFill="1" applyBorder="1" applyAlignment="1">
      <alignment vertical="justify" wrapText="1"/>
    </xf>
    <xf numFmtId="167" fontId="26" fillId="4" borderId="4" xfId="0" applyNumberFormat="1" applyFont="1" applyFill="1" applyBorder="1" applyAlignment="1">
      <alignment vertical="justify" wrapText="1"/>
    </xf>
    <xf numFmtId="2" fontId="26" fillId="4" borderId="7" xfId="0" applyNumberFormat="1" applyFont="1" applyFill="1" applyBorder="1" applyAlignment="1">
      <alignment vertical="justify" wrapText="1"/>
    </xf>
    <xf numFmtId="43" fontId="26" fillId="4" borderId="4" xfId="0" applyNumberFormat="1" applyFont="1" applyFill="1" applyBorder="1" applyAlignment="1">
      <alignment horizontal="right" vertical="justify" wrapText="1"/>
    </xf>
    <xf numFmtId="43" fontId="23" fillId="4" borderId="4" xfId="0" applyNumberFormat="1" applyFont="1" applyFill="1" applyBorder="1" applyAlignment="1">
      <alignment horizontal="right" vertical="justify" wrapText="1"/>
    </xf>
    <xf numFmtId="0" fontId="7" fillId="0" borderId="4" xfId="0" applyFont="1" applyBorder="1" applyAlignment="1">
      <alignment horizontal="center" vertical="top" wrapText="1"/>
    </xf>
    <xf numFmtId="43" fontId="7" fillId="0" borderId="7" xfId="0" applyNumberFormat="1" applyFont="1" applyBorder="1" applyAlignment="1">
      <alignment horizontal="right" vertical="justify" wrapText="1"/>
    </xf>
    <xf numFmtId="0" fontId="7" fillId="0" borderId="4" xfId="0" applyFont="1" applyBorder="1" applyAlignment="1">
      <alignment horizontal="center"/>
    </xf>
    <xf numFmtId="43" fontId="49" fillId="0" borderId="4" xfId="0" applyNumberFormat="1" applyFont="1" applyBorder="1" applyAlignment="1">
      <alignment horizontal="right" vertical="justify" shrinkToFit="1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2" name="Text Box 14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3" name="Text Box 15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4" name="Text Box 15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5" name="Text Box 15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6" name="Text Box 16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7" name="Text Box 16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8" name="Text Box 17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9" name="Text Box 18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0" name="Text Box 18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1" name="Text Box 19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2" name="Text Box 19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3" name="Text Box 19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4" name="Text Box 20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5" name="Text Box 20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6" name="Text Box 21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7" name="Text Box 22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8" name="Text Box 22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9" name="Text Box 22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20" name="Text Box 24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21" name="Text Box 24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22" name="Text Box 25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571500</xdr:colOff>
      <xdr:row>755</xdr:row>
      <xdr:rowOff>0</xdr:rowOff>
    </xdr:from>
    <xdr:to>
      <xdr:col>1</xdr:col>
      <xdr:colOff>609600</xdr:colOff>
      <xdr:row>756</xdr:row>
      <xdr:rowOff>190500</xdr:rowOff>
    </xdr:to>
    <xdr:sp macro="" textlink="">
      <xdr:nvSpPr>
        <xdr:cNvPr id="23" name="Text Box 28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000125" y="162658425"/>
          <a:ext cx="38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1209675</xdr:colOff>
      <xdr:row>1171</xdr:row>
      <xdr:rowOff>0</xdr:rowOff>
    </xdr:from>
    <xdr:to>
      <xdr:col>1</xdr:col>
      <xdr:colOff>1209675</xdr:colOff>
      <xdr:row>1171</xdr:row>
      <xdr:rowOff>0</xdr:rowOff>
    </xdr:to>
    <xdr:sp macro="" textlink="">
      <xdr:nvSpPr>
        <xdr:cNvPr id="24" name="Line 34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1638300" y="25757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19050</xdr:rowOff>
    </xdr:to>
    <xdr:pic>
      <xdr:nvPicPr>
        <xdr:cNvPr id="25" name="Picture 36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66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19050</xdr:rowOff>
    </xdr:to>
    <xdr:pic>
      <xdr:nvPicPr>
        <xdr:cNvPr id="26" name="Picture 36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66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755</xdr:row>
      <xdr:rowOff>0</xdr:rowOff>
    </xdr:from>
    <xdr:to>
      <xdr:col>1</xdr:col>
      <xdr:colOff>609600</xdr:colOff>
      <xdr:row>756</xdr:row>
      <xdr:rowOff>190500</xdr:rowOff>
    </xdr:to>
    <xdr:sp macro="" textlink="">
      <xdr:nvSpPr>
        <xdr:cNvPr id="32" name="Text Box 39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000125" y="162658425"/>
          <a:ext cx="38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33" name="Text Box 39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34" name="Text Box 39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35" name="Text Box 39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36" name="Text Box 39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37" name="Text Box 39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38" name="Text Box 40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39" name="Text Box 40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5</xdr:col>
      <xdr:colOff>76200</xdr:colOff>
      <xdr:row>267</xdr:row>
      <xdr:rowOff>200025</xdr:rowOff>
    </xdr:to>
    <xdr:sp macro="" textlink="">
      <xdr:nvSpPr>
        <xdr:cNvPr id="40" name="Text Box 42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5</xdr:col>
      <xdr:colOff>76200</xdr:colOff>
      <xdr:row>267</xdr:row>
      <xdr:rowOff>200025</xdr:rowOff>
    </xdr:to>
    <xdr:sp macro="" textlink="">
      <xdr:nvSpPr>
        <xdr:cNvPr id="41" name="Text Box 42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5</xdr:col>
      <xdr:colOff>76200</xdr:colOff>
      <xdr:row>267</xdr:row>
      <xdr:rowOff>200025</xdr:rowOff>
    </xdr:to>
    <xdr:sp macro="" textlink="">
      <xdr:nvSpPr>
        <xdr:cNvPr id="42" name="Text Box 42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5</xdr:col>
      <xdr:colOff>76200</xdr:colOff>
      <xdr:row>267</xdr:row>
      <xdr:rowOff>200025</xdr:rowOff>
    </xdr:to>
    <xdr:sp macro="" textlink="">
      <xdr:nvSpPr>
        <xdr:cNvPr id="43" name="Text Box 43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5</xdr:col>
      <xdr:colOff>76200</xdr:colOff>
      <xdr:row>267</xdr:row>
      <xdr:rowOff>200025</xdr:rowOff>
    </xdr:to>
    <xdr:sp macro="" textlink="">
      <xdr:nvSpPr>
        <xdr:cNvPr id="44" name="Text Box 43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5</xdr:col>
      <xdr:colOff>76200</xdr:colOff>
      <xdr:row>267</xdr:row>
      <xdr:rowOff>200025</xdr:rowOff>
    </xdr:to>
    <xdr:sp macro="" textlink="">
      <xdr:nvSpPr>
        <xdr:cNvPr id="45" name="Text Box 43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5</xdr:col>
      <xdr:colOff>76200</xdr:colOff>
      <xdr:row>267</xdr:row>
      <xdr:rowOff>200025</xdr:rowOff>
    </xdr:to>
    <xdr:sp macro="" textlink="">
      <xdr:nvSpPr>
        <xdr:cNvPr id="46" name="Text Box 43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5</xdr:col>
      <xdr:colOff>76200</xdr:colOff>
      <xdr:row>267</xdr:row>
      <xdr:rowOff>200025</xdr:rowOff>
    </xdr:to>
    <xdr:sp macro="" textlink="">
      <xdr:nvSpPr>
        <xdr:cNvPr id="47" name="Text Box 43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5</xdr:col>
      <xdr:colOff>76200</xdr:colOff>
      <xdr:row>267</xdr:row>
      <xdr:rowOff>200025</xdr:rowOff>
    </xdr:to>
    <xdr:sp macro="" textlink="">
      <xdr:nvSpPr>
        <xdr:cNvPr id="48" name="Text Box 43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5</xdr:col>
      <xdr:colOff>76200</xdr:colOff>
      <xdr:row>267</xdr:row>
      <xdr:rowOff>200025</xdr:rowOff>
    </xdr:to>
    <xdr:sp macro="" textlink="">
      <xdr:nvSpPr>
        <xdr:cNvPr id="49" name="Text Box 43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5</xdr:col>
      <xdr:colOff>76200</xdr:colOff>
      <xdr:row>267</xdr:row>
      <xdr:rowOff>200025</xdr:rowOff>
    </xdr:to>
    <xdr:sp macro="" textlink="">
      <xdr:nvSpPr>
        <xdr:cNvPr id="50" name="Text Box 43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5</xdr:col>
      <xdr:colOff>76200</xdr:colOff>
      <xdr:row>267</xdr:row>
      <xdr:rowOff>200025</xdr:rowOff>
    </xdr:to>
    <xdr:sp macro="" textlink="">
      <xdr:nvSpPr>
        <xdr:cNvPr id="51" name="Text Box 43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5</xdr:col>
      <xdr:colOff>76200</xdr:colOff>
      <xdr:row>267</xdr:row>
      <xdr:rowOff>200025</xdr:rowOff>
    </xdr:to>
    <xdr:sp macro="" textlink="">
      <xdr:nvSpPr>
        <xdr:cNvPr id="52" name="Text Box 43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5</xdr:col>
      <xdr:colOff>76200</xdr:colOff>
      <xdr:row>267</xdr:row>
      <xdr:rowOff>200025</xdr:rowOff>
    </xdr:to>
    <xdr:sp macro="" textlink="">
      <xdr:nvSpPr>
        <xdr:cNvPr id="53" name="Text Box 440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5</xdr:col>
      <xdr:colOff>76200</xdr:colOff>
      <xdr:row>267</xdr:row>
      <xdr:rowOff>200025</xdr:rowOff>
    </xdr:to>
    <xdr:sp macro="" textlink="">
      <xdr:nvSpPr>
        <xdr:cNvPr id="54" name="Text Box 44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5</xdr:col>
      <xdr:colOff>76200</xdr:colOff>
      <xdr:row>267</xdr:row>
      <xdr:rowOff>200025</xdr:rowOff>
    </xdr:to>
    <xdr:sp macro="" textlink="">
      <xdr:nvSpPr>
        <xdr:cNvPr id="55" name="Text Box 44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56" name="Text Box 14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57" name="Text Box 15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58" name="Text Box 15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59" name="Text Box 15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60" name="Text Box 16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61" name="Text Box 16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62" name="Text Box 17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63" name="Text Box 18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64" name="Text Box 18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65" name="Text Box 19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66" name="Text Box 19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67" name="Text Box 19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68" name="Text Box 20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69" name="Text Box 20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70" name="Text Box 21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71" name="Text Box 22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72" name="Text Box 22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73" name="Text Box 22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74" name="Text Box 240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75" name="Text Box 24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76" name="Text Box 250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77" name="Text Box 39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78" name="Text Box 39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79" name="Text Box 39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80" name="Text Box 39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81" name="Text Box 39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82" name="Text Box 400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83" name="Text Box 40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84" name="Text Box 14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85" name="Text Box 15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86" name="Text Box 15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87" name="Text Box 159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88" name="Text Box 16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89" name="Text Box 16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90" name="Text Box 17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91" name="Text Box 18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92" name="Text Box 18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93" name="Text Box 190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94" name="Text Box 19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95" name="Text Box 19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96" name="Text Box 20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97" name="Text Box 20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98" name="Text Box 21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99" name="Text Box 225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00" name="Text Box 226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01" name="Text Box 22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02" name="Text Box 24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03" name="Text Box 24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04" name="Text Box 250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05" name="Text Box 395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06" name="Text Box 396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07" name="Text Box 397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08" name="Text Box 39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09" name="Text Box 39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10" name="Text Box 400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11" name="Text Box 40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12" name="Text Box 14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13" name="Text Box 15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14" name="Text Box 156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15" name="Text Box 15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16" name="Text Box 16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17" name="Text Box 16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18" name="Text Box 17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19" name="Text Box 18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20" name="Text Box 18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21" name="Text Box 19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22" name="Text Box 195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23" name="Text Box 198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24" name="Text Box 20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25" name="Text Box 208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26" name="Text Box 21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27" name="Text Box 225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28" name="Text Box 226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29" name="Text Box 22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30" name="Text Box 240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31" name="Text Box 24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32" name="Text Box 250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33" name="Text Box 39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34" name="Text Box 39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35" name="Text Box 397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36" name="Text Box 39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37" name="Text Box 399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38" name="Text Box 400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267</xdr:row>
      <xdr:rowOff>0</xdr:rowOff>
    </xdr:from>
    <xdr:to>
      <xdr:col>6</xdr:col>
      <xdr:colOff>40005</xdr:colOff>
      <xdr:row>267</xdr:row>
      <xdr:rowOff>200025</xdr:rowOff>
    </xdr:to>
    <xdr:sp macro="" textlink="">
      <xdr:nvSpPr>
        <xdr:cNvPr id="139" name="Text Box 40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5981700" y="60683775"/>
          <a:ext cx="1228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6</xdr:col>
      <xdr:colOff>790575</xdr:colOff>
      <xdr:row>2</xdr:row>
      <xdr:rowOff>323849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0"/>
          <a:ext cx="1945005" cy="118109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40" name="Text Box 14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41" name="Text Box 15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42" name="Text Box 15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43" name="Text Box 15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44" name="Text Box 16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45" name="Text Box 16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46" name="Text Box 17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47" name="Text Box 18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48" name="Text Box 18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49" name="Text Box 19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50" name="Text Box 19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51" name="Text Box 19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52" name="Text Box 20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53" name="Text Box 20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54" name="Text Box 21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55" name="Text Box 22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56" name="Text Box 22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57" name="Text Box 22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58" name="Text Box 24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59" name="Text Box 24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60" name="Text Box 25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571500</xdr:colOff>
      <xdr:row>755</xdr:row>
      <xdr:rowOff>0</xdr:rowOff>
    </xdr:from>
    <xdr:to>
      <xdr:col>1</xdr:col>
      <xdr:colOff>609600</xdr:colOff>
      <xdr:row>756</xdr:row>
      <xdr:rowOff>190500</xdr:rowOff>
    </xdr:to>
    <xdr:sp macro="" textlink="">
      <xdr:nvSpPr>
        <xdr:cNvPr id="161" name="Text Box 28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022350" y="1835150"/>
          <a:ext cx="381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571500</xdr:colOff>
      <xdr:row>755</xdr:row>
      <xdr:rowOff>0</xdr:rowOff>
    </xdr:from>
    <xdr:to>
      <xdr:col>1</xdr:col>
      <xdr:colOff>609600</xdr:colOff>
      <xdr:row>756</xdr:row>
      <xdr:rowOff>190500</xdr:rowOff>
    </xdr:to>
    <xdr:sp macro="" textlink="">
      <xdr:nvSpPr>
        <xdr:cNvPr id="162" name="Text Box 39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022350" y="1835150"/>
          <a:ext cx="38100" cy="336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63" name="Text Box 39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64" name="Text Box 39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65" name="Text Box 397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66" name="Text Box 39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67" name="Text Box 39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68" name="Text Box 40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69" name="Text Box 40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5</xdr:col>
      <xdr:colOff>76200</xdr:colOff>
      <xdr:row>756</xdr:row>
      <xdr:rowOff>47625</xdr:rowOff>
    </xdr:to>
    <xdr:sp macro="" textlink="">
      <xdr:nvSpPr>
        <xdr:cNvPr id="170" name="Text Box 42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5</xdr:col>
      <xdr:colOff>76200</xdr:colOff>
      <xdr:row>756</xdr:row>
      <xdr:rowOff>47625</xdr:rowOff>
    </xdr:to>
    <xdr:sp macro="" textlink="">
      <xdr:nvSpPr>
        <xdr:cNvPr id="171" name="Text Box 42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5</xdr:col>
      <xdr:colOff>76200</xdr:colOff>
      <xdr:row>756</xdr:row>
      <xdr:rowOff>47625</xdr:rowOff>
    </xdr:to>
    <xdr:sp macro="" textlink="">
      <xdr:nvSpPr>
        <xdr:cNvPr id="172" name="Text Box 42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5</xdr:col>
      <xdr:colOff>76200</xdr:colOff>
      <xdr:row>756</xdr:row>
      <xdr:rowOff>47625</xdr:rowOff>
    </xdr:to>
    <xdr:sp macro="" textlink="">
      <xdr:nvSpPr>
        <xdr:cNvPr id="173" name="Text Box 43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5</xdr:col>
      <xdr:colOff>76200</xdr:colOff>
      <xdr:row>756</xdr:row>
      <xdr:rowOff>47625</xdr:rowOff>
    </xdr:to>
    <xdr:sp macro="" textlink="">
      <xdr:nvSpPr>
        <xdr:cNvPr id="174" name="Text Box 43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5</xdr:col>
      <xdr:colOff>76200</xdr:colOff>
      <xdr:row>756</xdr:row>
      <xdr:rowOff>47625</xdr:rowOff>
    </xdr:to>
    <xdr:sp macro="" textlink="">
      <xdr:nvSpPr>
        <xdr:cNvPr id="175" name="Text Box 43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5</xdr:col>
      <xdr:colOff>76200</xdr:colOff>
      <xdr:row>756</xdr:row>
      <xdr:rowOff>47625</xdr:rowOff>
    </xdr:to>
    <xdr:sp macro="" textlink="">
      <xdr:nvSpPr>
        <xdr:cNvPr id="176" name="Text Box 43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5</xdr:col>
      <xdr:colOff>76200</xdr:colOff>
      <xdr:row>756</xdr:row>
      <xdr:rowOff>47625</xdr:rowOff>
    </xdr:to>
    <xdr:sp macro="" textlink="">
      <xdr:nvSpPr>
        <xdr:cNvPr id="177" name="Text Box 43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5</xdr:col>
      <xdr:colOff>76200</xdr:colOff>
      <xdr:row>756</xdr:row>
      <xdr:rowOff>47625</xdr:rowOff>
    </xdr:to>
    <xdr:sp macro="" textlink="">
      <xdr:nvSpPr>
        <xdr:cNvPr id="178" name="Text Box 43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5</xdr:col>
      <xdr:colOff>76200</xdr:colOff>
      <xdr:row>756</xdr:row>
      <xdr:rowOff>47625</xdr:rowOff>
    </xdr:to>
    <xdr:sp macro="" textlink="">
      <xdr:nvSpPr>
        <xdr:cNvPr id="179" name="Text Box 43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5</xdr:col>
      <xdr:colOff>76200</xdr:colOff>
      <xdr:row>756</xdr:row>
      <xdr:rowOff>47625</xdr:rowOff>
    </xdr:to>
    <xdr:sp macro="" textlink="">
      <xdr:nvSpPr>
        <xdr:cNvPr id="180" name="Text Box 43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5</xdr:col>
      <xdr:colOff>76200</xdr:colOff>
      <xdr:row>756</xdr:row>
      <xdr:rowOff>47625</xdr:rowOff>
    </xdr:to>
    <xdr:sp macro="" textlink="">
      <xdr:nvSpPr>
        <xdr:cNvPr id="181" name="Text Box 438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5</xdr:col>
      <xdr:colOff>76200</xdr:colOff>
      <xdr:row>756</xdr:row>
      <xdr:rowOff>47625</xdr:rowOff>
    </xdr:to>
    <xdr:sp macro="" textlink="">
      <xdr:nvSpPr>
        <xdr:cNvPr id="182" name="Text Box 43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5</xdr:col>
      <xdr:colOff>76200</xdr:colOff>
      <xdr:row>756</xdr:row>
      <xdr:rowOff>47625</xdr:rowOff>
    </xdr:to>
    <xdr:sp macro="" textlink="">
      <xdr:nvSpPr>
        <xdr:cNvPr id="183" name="Text Box 440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5</xdr:col>
      <xdr:colOff>76200</xdr:colOff>
      <xdr:row>756</xdr:row>
      <xdr:rowOff>47625</xdr:rowOff>
    </xdr:to>
    <xdr:sp macro="" textlink="">
      <xdr:nvSpPr>
        <xdr:cNvPr id="184" name="Text Box 44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5</xdr:col>
      <xdr:colOff>76200</xdr:colOff>
      <xdr:row>756</xdr:row>
      <xdr:rowOff>47625</xdr:rowOff>
    </xdr:to>
    <xdr:sp macro="" textlink="">
      <xdr:nvSpPr>
        <xdr:cNvPr id="185" name="Text Box 44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86" name="Text Box 14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87" name="Text Box 15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88" name="Text Box 15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89" name="Text Box 15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90" name="Text Box 16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91" name="Text Box 16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92" name="Text Box 17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93" name="Text Box 18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94" name="Text Box 18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95" name="Text Box 19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96" name="Text Box 19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97" name="Text Box 19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98" name="Text Box 20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199" name="Text Box 20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00" name="Text Box 21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01" name="Text Box 22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02" name="Text Box 22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03" name="Text Box 22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04" name="Text Box 240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05" name="Text Box 24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06" name="Text Box 250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07" name="Text Box 39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08" name="Text Box 39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09" name="Text Box 39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10" name="Text Box 39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11" name="Text Box 39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12" name="Text Box 400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13" name="Text Box 40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14" name="Text Box 14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15" name="Text Box 15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16" name="Text Box 15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17" name="Text Box 159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18" name="Text Box 16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19" name="Text Box 16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20" name="Text Box 17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21" name="Text Box 18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22" name="Text Box 18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23" name="Text Box 190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24" name="Text Box 19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25" name="Text Box 19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26" name="Text Box 20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27" name="Text Box 20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28" name="Text Box 21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29" name="Text Box 225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30" name="Text Box 226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31" name="Text Box 22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32" name="Text Box 24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33" name="Text Box 24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34" name="Text Box 250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35" name="Text Box 395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36" name="Text Box 396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37" name="Text Box 397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38" name="Text Box 39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39" name="Text Box 39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40" name="Text Box 400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41" name="Text Box 40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42" name="Text Box 14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43" name="Text Box 15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44" name="Text Box 156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45" name="Text Box 15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46" name="Text Box 16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47" name="Text Box 16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48" name="Text Box 17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49" name="Text Box 18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50" name="Text Box 18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51" name="Text Box 19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52" name="Text Box 195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53" name="Text Box 198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54" name="Text Box 20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55" name="Text Box 208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56" name="Text Box 21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57" name="Text Box 225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58" name="Text Box 226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59" name="Text Box 22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60" name="Text Box 240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61" name="Text Box 24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62" name="Text Box 250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63" name="Text Box 39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64" name="Text Box 39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65" name="Text Box 397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66" name="Text Box 39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67" name="Text Box 399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68" name="Text Box 400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755</xdr:row>
      <xdr:rowOff>0</xdr:rowOff>
    </xdr:from>
    <xdr:to>
      <xdr:col>6</xdr:col>
      <xdr:colOff>35772</xdr:colOff>
      <xdr:row>756</xdr:row>
      <xdr:rowOff>47625</xdr:rowOff>
    </xdr:to>
    <xdr:sp macro="" textlink="">
      <xdr:nvSpPr>
        <xdr:cNvPr id="269" name="Text Box 40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146800" y="1835150"/>
          <a:ext cx="1242272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19050</xdr:rowOff>
    </xdr:to>
    <xdr:pic>
      <xdr:nvPicPr>
        <xdr:cNvPr id="2" name="Picture 36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66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19050</xdr:rowOff>
    </xdr:to>
    <xdr:pic>
      <xdr:nvPicPr>
        <xdr:cNvPr id="3" name="Picture 36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66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0</xdr:row>
      <xdr:rowOff>0</xdr:rowOff>
    </xdr:from>
    <xdr:to>
      <xdr:col>7</xdr:col>
      <xdr:colOff>106680</xdr:colOff>
      <xdr:row>0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2933700" y="0"/>
          <a:ext cx="1945005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19050</xdr:rowOff>
    </xdr:to>
    <xdr:pic>
      <xdr:nvPicPr>
        <xdr:cNvPr id="5" name="Picture 36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66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19050</xdr:rowOff>
    </xdr:to>
    <xdr:pic>
      <xdr:nvPicPr>
        <xdr:cNvPr id="6" name="Picture 36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66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4114801</xdr:colOff>
      <xdr:row>0</xdr:row>
      <xdr:rowOff>0</xdr:rowOff>
    </xdr:from>
    <xdr:to>
      <xdr:col>5</xdr:col>
      <xdr:colOff>628651</xdr:colOff>
      <xdr:row>1</xdr:row>
      <xdr:rowOff>276225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1" y="0"/>
          <a:ext cx="1543050" cy="1133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19050</xdr:rowOff>
    </xdr:to>
    <xdr:pic>
      <xdr:nvPicPr>
        <xdr:cNvPr id="6" name="Picture 36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0"/>
          <a:ext cx="66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19050</xdr:rowOff>
    </xdr:to>
    <xdr:pic>
      <xdr:nvPicPr>
        <xdr:cNvPr id="7" name="Picture 36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" y="0"/>
          <a:ext cx="66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842010</xdr:colOff>
      <xdr:row>0</xdr:row>
      <xdr:rowOff>213360</xdr:rowOff>
    </xdr:from>
    <xdr:ext cx="1268730" cy="872490"/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2290" y="213360"/>
          <a:ext cx="1268730" cy="87249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19050</xdr:rowOff>
    </xdr:to>
    <xdr:pic>
      <xdr:nvPicPr>
        <xdr:cNvPr id="5" name="Picture 36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650" y="0"/>
          <a:ext cx="66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19050</xdr:rowOff>
    </xdr:to>
    <xdr:pic>
      <xdr:nvPicPr>
        <xdr:cNvPr id="8" name="Picture 36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650" y="0"/>
          <a:ext cx="66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842010</xdr:colOff>
      <xdr:row>0</xdr:row>
      <xdr:rowOff>213360</xdr:rowOff>
    </xdr:from>
    <xdr:ext cx="1268730" cy="872490"/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1510" y="213360"/>
          <a:ext cx="1268730" cy="87249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19050</xdr:rowOff>
    </xdr:to>
    <xdr:pic>
      <xdr:nvPicPr>
        <xdr:cNvPr id="2" name="Picture 36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66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19050</xdr:rowOff>
    </xdr:to>
    <xdr:pic>
      <xdr:nvPicPr>
        <xdr:cNvPr id="3" name="Picture 36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0"/>
          <a:ext cx="66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0</xdr:row>
      <xdr:rowOff>219075</xdr:rowOff>
    </xdr:from>
    <xdr:to>
      <xdr:col>3</xdr:col>
      <xdr:colOff>847725</xdr:colOff>
      <xdr:row>3</xdr:row>
      <xdr:rowOff>142875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219075"/>
          <a:ext cx="2076450" cy="1209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19050</xdr:rowOff>
    </xdr:to>
    <xdr:pic>
      <xdr:nvPicPr>
        <xdr:cNvPr id="5" name="Picture 36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66675</xdr:colOff>
      <xdr:row>0</xdr:row>
      <xdr:rowOff>19050</xdr:rowOff>
    </xdr:to>
    <xdr:pic>
      <xdr:nvPicPr>
        <xdr:cNvPr id="6" name="Picture 36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6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304800</xdr:colOff>
      <xdr:row>0</xdr:row>
      <xdr:rowOff>219075</xdr:rowOff>
    </xdr:from>
    <xdr:to>
      <xdr:col>3</xdr:col>
      <xdr:colOff>847725</xdr:colOff>
      <xdr:row>3</xdr:row>
      <xdr:rowOff>142875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0" y="219075"/>
          <a:ext cx="2149475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15"/>
  <sheetViews>
    <sheetView tabSelected="1" view="pageBreakPreview" topLeftCell="A989" zoomScaleNormal="100" zoomScaleSheetLayoutView="100" workbookViewId="0">
      <selection activeCell="F1008" sqref="F1008"/>
    </sheetView>
  </sheetViews>
  <sheetFormatPr defaultColWidth="9.1796875" defaultRowHeight="11.5" x14ac:dyDescent="0.25"/>
  <cols>
    <col min="1" max="1" width="6.453125" style="122" customWidth="1"/>
    <col min="2" max="2" width="81.54296875" style="120" customWidth="1"/>
    <col min="3" max="3" width="19" style="123" hidden="1" customWidth="1"/>
    <col min="4" max="4" width="16.7265625" style="211" hidden="1" customWidth="1"/>
    <col min="5" max="5" width="16.1796875" style="108" hidden="1" customWidth="1"/>
    <col min="6" max="6" width="17.26953125" style="325" customWidth="1"/>
    <col min="7" max="7" width="16.7265625" style="211" customWidth="1"/>
    <col min="8" max="8" width="12.26953125" style="353" customWidth="1"/>
    <col min="9" max="9" width="16" style="325" customWidth="1"/>
    <col min="10" max="10" width="9.1796875" style="109"/>
    <col min="11" max="11" width="10.453125" style="109" bestFit="1" customWidth="1"/>
    <col min="12" max="16384" width="9.1796875" style="109"/>
  </cols>
  <sheetData>
    <row r="1" spans="1:9" ht="33.75" customHeight="1" x14ac:dyDescent="0.25">
      <c r="B1" s="163" t="s">
        <v>0</v>
      </c>
    </row>
    <row r="2" spans="1:9" ht="33.75" customHeight="1" x14ac:dyDescent="0.5">
      <c r="A2" s="416" t="s">
        <v>790</v>
      </c>
      <c r="B2" s="416"/>
    </row>
    <row r="3" spans="1:9" ht="33.75" customHeight="1" x14ac:dyDescent="0.25">
      <c r="B3" s="163"/>
    </row>
    <row r="4" spans="1:9" ht="44.25" customHeight="1" thickBot="1" x14ac:dyDescent="0.3">
      <c r="B4" s="165" t="s">
        <v>1</v>
      </c>
      <c r="C4" s="167"/>
      <c r="E4" s="166"/>
    </row>
    <row r="5" spans="1:9" ht="35" thickBot="1" x14ac:dyDescent="0.3">
      <c r="A5" s="168"/>
      <c r="B5" s="169"/>
      <c r="C5" s="171" t="s">
        <v>2</v>
      </c>
      <c r="D5" s="323" t="s">
        <v>3</v>
      </c>
      <c r="E5" s="282" t="s">
        <v>4</v>
      </c>
      <c r="F5" s="326" t="s">
        <v>791</v>
      </c>
      <c r="G5" s="323" t="s">
        <v>3</v>
      </c>
      <c r="H5" s="349" t="s">
        <v>4</v>
      </c>
      <c r="I5" s="347" t="s">
        <v>792</v>
      </c>
    </row>
    <row r="6" spans="1:9" s="160" customFormat="1" ht="14" x14ac:dyDescent="0.25">
      <c r="A6" s="162"/>
      <c r="B6" s="172" t="s">
        <v>6</v>
      </c>
      <c r="C6" s="173"/>
      <c r="D6" s="145"/>
      <c r="E6" s="283"/>
      <c r="F6" s="327"/>
      <c r="G6" s="145"/>
      <c r="H6" s="328"/>
      <c r="I6" s="328"/>
    </row>
    <row r="7" spans="1:9" s="160" customFormat="1" ht="28" x14ac:dyDescent="0.25">
      <c r="A7" s="158" t="s">
        <v>7</v>
      </c>
      <c r="B7" s="156" t="s">
        <v>8</v>
      </c>
      <c r="C7" s="174"/>
      <c r="D7" s="145"/>
      <c r="E7" s="159"/>
      <c r="F7" s="328"/>
      <c r="G7" s="145"/>
      <c r="H7" s="328"/>
      <c r="I7" s="328"/>
    </row>
    <row r="8" spans="1:9" s="160" customFormat="1" ht="16.5" customHeight="1" x14ac:dyDescent="0.25">
      <c r="A8" s="162"/>
      <c r="B8" s="156" t="s">
        <v>9</v>
      </c>
      <c r="C8" s="174">
        <v>1.4839E-3</v>
      </c>
      <c r="D8" s="145">
        <v>3.9E-2</v>
      </c>
      <c r="E8" s="284">
        <f>C8*D8</f>
        <v>5.7872099999999998E-5</v>
      </c>
      <c r="F8" s="328">
        <v>1.6199999999999999E-3</v>
      </c>
      <c r="G8" s="145">
        <v>5.2999999999999999E-2</v>
      </c>
      <c r="H8" s="328">
        <f>F8*G8</f>
        <v>8.5859999999999994E-5</v>
      </c>
      <c r="I8" s="328">
        <f>F8+H8</f>
        <v>1.70586E-3</v>
      </c>
    </row>
    <row r="9" spans="1:9" s="160" customFormat="1" ht="16.5" customHeight="1" x14ac:dyDescent="0.25">
      <c r="A9" s="162"/>
      <c r="B9" s="156" t="s">
        <v>10</v>
      </c>
      <c r="C9" s="174"/>
      <c r="D9" s="145"/>
      <c r="E9" s="284"/>
      <c r="F9" s="328"/>
      <c r="G9" s="145"/>
      <c r="H9" s="328"/>
      <c r="I9" s="328"/>
    </row>
    <row r="10" spans="1:9" s="160" customFormat="1" ht="16.5" customHeight="1" x14ac:dyDescent="0.25">
      <c r="A10" s="162"/>
      <c r="B10" s="156" t="s">
        <v>11</v>
      </c>
      <c r="C10" s="174"/>
      <c r="D10" s="145"/>
      <c r="E10" s="284"/>
      <c r="F10" s="328"/>
      <c r="G10" s="145"/>
      <c r="H10" s="328"/>
      <c r="I10" s="328"/>
    </row>
    <row r="11" spans="1:9" s="160" customFormat="1" ht="14" x14ac:dyDescent="0.25">
      <c r="A11" s="162"/>
      <c r="B11" s="156" t="s">
        <v>12</v>
      </c>
      <c r="C11" s="174">
        <v>3.7557300000000002E-2</v>
      </c>
      <c r="D11" s="145">
        <v>3.9E-2</v>
      </c>
      <c r="E11" s="284">
        <f>C11*D11</f>
        <v>1.4647347000000001E-3</v>
      </c>
      <c r="F11" s="328">
        <v>4.0899999999999999E-2</v>
      </c>
      <c r="G11" s="145">
        <v>5.2999999999999999E-2</v>
      </c>
      <c r="H11" s="328">
        <f t="shared" ref="H11:H22" si="0">F11*G11</f>
        <v>2.1676999999999998E-3</v>
      </c>
      <c r="I11" s="328">
        <f t="shared" ref="I11:I22" si="1">F11+H11</f>
        <v>4.30677E-2</v>
      </c>
    </row>
    <row r="12" spans="1:9" s="160" customFormat="1" ht="14" x14ac:dyDescent="0.25">
      <c r="A12" s="162"/>
      <c r="B12" s="156" t="s">
        <v>13</v>
      </c>
      <c r="C12" s="174"/>
      <c r="D12" s="145"/>
      <c r="E12" s="284"/>
      <c r="F12" s="328"/>
      <c r="G12" s="145"/>
      <c r="H12" s="328"/>
      <c r="I12" s="328"/>
    </row>
    <row r="13" spans="1:9" s="160" customFormat="1" ht="14" x14ac:dyDescent="0.25">
      <c r="A13" s="162"/>
      <c r="B13" s="156" t="s">
        <v>14</v>
      </c>
      <c r="C13" s="174">
        <v>3.7557300000000002E-2</v>
      </c>
      <c r="D13" s="145">
        <v>3.9E-2</v>
      </c>
      <c r="E13" s="284">
        <f>C13*D13</f>
        <v>1.4647347000000001E-3</v>
      </c>
      <c r="F13" s="328">
        <v>4.0899999999999999E-2</v>
      </c>
      <c r="G13" s="145">
        <v>5.2999999999999999E-2</v>
      </c>
      <c r="H13" s="328">
        <f t="shared" si="0"/>
        <v>2.1676999999999998E-3</v>
      </c>
      <c r="I13" s="328">
        <f t="shared" si="1"/>
        <v>4.30677E-2</v>
      </c>
    </row>
    <row r="14" spans="1:9" s="160" customFormat="1" ht="14" x14ac:dyDescent="0.25">
      <c r="A14" s="162"/>
      <c r="B14" s="156" t="s">
        <v>15</v>
      </c>
      <c r="C14" s="174"/>
      <c r="D14" s="145"/>
      <c r="E14" s="284"/>
      <c r="F14" s="328"/>
      <c r="G14" s="145"/>
      <c r="H14" s="328"/>
      <c r="I14" s="328"/>
    </row>
    <row r="15" spans="1:9" s="160" customFormat="1" ht="14" x14ac:dyDescent="0.25">
      <c r="A15" s="162"/>
      <c r="B15" s="156" t="s">
        <v>16</v>
      </c>
      <c r="C15" s="174">
        <v>4.7766950000000002E-2</v>
      </c>
      <c r="D15" s="145">
        <v>3.9E-2</v>
      </c>
      <c r="E15" s="284">
        <f>C15*D15</f>
        <v>1.8629110500000001E-3</v>
      </c>
      <c r="F15" s="328">
        <v>0.52010000000000001</v>
      </c>
      <c r="G15" s="145">
        <v>5.2999999999999999E-2</v>
      </c>
      <c r="H15" s="328">
        <f t="shared" si="0"/>
        <v>2.7565300000000001E-2</v>
      </c>
      <c r="I15" s="328">
        <f t="shared" si="1"/>
        <v>0.54766530000000002</v>
      </c>
    </row>
    <row r="16" spans="1:9" s="160" customFormat="1" ht="14" x14ac:dyDescent="0.25">
      <c r="A16" s="162"/>
      <c r="B16" s="156" t="s">
        <v>17</v>
      </c>
      <c r="C16" s="174"/>
      <c r="D16" s="145"/>
      <c r="E16" s="284"/>
      <c r="F16" s="328"/>
      <c r="G16" s="145"/>
      <c r="H16" s="328"/>
      <c r="I16" s="328"/>
    </row>
    <row r="17" spans="1:9" s="160" customFormat="1" ht="14" x14ac:dyDescent="0.25">
      <c r="A17" s="162"/>
      <c r="B17" s="156" t="s">
        <v>18</v>
      </c>
      <c r="C17" s="174"/>
      <c r="D17" s="145"/>
      <c r="E17" s="284"/>
      <c r="F17" s="328"/>
      <c r="G17" s="145"/>
      <c r="H17" s="328"/>
      <c r="I17" s="328"/>
    </row>
    <row r="18" spans="1:9" s="160" customFormat="1" ht="14" x14ac:dyDescent="0.25">
      <c r="A18" s="162"/>
      <c r="B18" s="156" t="s">
        <v>19</v>
      </c>
      <c r="C18" s="174">
        <v>0</v>
      </c>
      <c r="D18" s="145"/>
      <c r="E18" s="284"/>
      <c r="F18" s="328"/>
      <c r="G18" s="145"/>
      <c r="H18" s="328"/>
      <c r="I18" s="328"/>
    </row>
    <row r="19" spans="1:9" s="160" customFormat="1" ht="14" x14ac:dyDescent="0.25">
      <c r="A19" s="162"/>
      <c r="B19" s="156" t="s">
        <v>20</v>
      </c>
      <c r="C19" s="174">
        <v>1.3950750000000001E-2</v>
      </c>
      <c r="D19" s="145">
        <v>3.9E-2</v>
      </c>
      <c r="E19" s="284">
        <f>C19*D19</f>
        <v>5.4407925000000002E-4</v>
      </c>
      <c r="F19" s="328">
        <v>1.519E-2</v>
      </c>
      <c r="G19" s="145">
        <v>5.2999999999999999E-2</v>
      </c>
      <c r="H19" s="328">
        <f t="shared" si="0"/>
        <v>8.0506999999999996E-4</v>
      </c>
      <c r="I19" s="328">
        <f t="shared" si="1"/>
        <v>1.599507E-2</v>
      </c>
    </row>
    <row r="20" spans="1:9" s="160" customFormat="1" ht="14" x14ac:dyDescent="0.25">
      <c r="A20" s="162"/>
      <c r="B20" s="156" t="s">
        <v>21</v>
      </c>
      <c r="C20" s="174">
        <v>5.4078749999999995E-2</v>
      </c>
      <c r="D20" s="145">
        <v>3.9E-2</v>
      </c>
      <c r="E20" s="284">
        <f>C20*D20</f>
        <v>2.10907125E-3</v>
      </c>
      <c r="F20" s="328">
        <v>5.8880000000000002E-2</v>
      </c>
      <c r="G20" s="145">
        <v>5.2999999999999999E-2</v>
      </c>
      <c r="H20" s="328">
        <f t="shared" si="0"/>
        <v>3.12064E-3</v>
      </c>
      <c r="I20" s="328">
        <f t="shared" si="1"/>
        <v>6.2000640000000003E-2</v>
      </c>
    </row>
    <row r="21" spans="1:9" s="160" customFormat="1" ht="14" x14ac:dyDescent="0.25">
      <c r="A21" s="162"/>
      <c r="B21" s="156" t="s">
        <v>22</v>
      </c>
      <c r="C21" s="174">
        <v>0.1097668</v>
      </c>
      <c r="D21" s="145">
        <v>3.9E-2</v>
      </c>
      <c r="E21" s="284">
        <f>C21*D21</f>
        <v>4.2809051999999998E-3</v>
      </c>
      <c r="F21" s="328">
        <v>0.11952</v>
      </c>
      <c r="G21" s="145">
        <v>5.2999999999999999E-2</v>
      </c>
      <c r="H21" s="328">
        <f t="shared" si="0"/>
        <v>6.3345599999999995E-3</v>
      </c>
      <c r="I21" s="328">
        <f t="shared" si="1"/>
        <v>0.12585456</v>
      </c>
    </row>
    <row r="22" spans="1:9" s="160" customFormat="1" ht="14" x14ac:dyDescent="0.25">
      <c r="A22" s="162"/>
      <c r="B22" s="156" t="s">
        <v>23</v>
      </c>
      <c r="C22" s="174">
        <v>8.6118449999999999E-2</v>
      </c>
      <c r="D22" s="145">
        <v>3.9E-2</v>
      </c>
      <c r="E22" s="284">
        <f>C22*D22</f>
        <v>3.3586195500000002E-3</v>
      </c>
      <c r="F22" s="328">
        <v>9.3770000000000006E-2</v>
      </c>
      <c r="G22" s="145">
        <v>5.2999999999999999E-2</v>
      </c>
      <c r="H22" s="328">
        <f t="shared" si="0"/>
        <v>4.9698099999999999E-3</v>
      </c>
      <c r="I22" s="328">
        <f t="shared" si="1"/>
        <v>9.8739810000000011E-2</v>
      </c>
    </row>
    <row r="23" spans="1:9" s="160" customFormat="1" ht="14" x14ac:dyDescent="0.25">
      <c r="A23" s="162"/>
      <c r="B23" s="156" t="s">
        <v>24</v>
      </c>
      <c r="C23" s="147"/>
      <c r="D23" s="145"/>
      <c r="E23" s="159"/>
      <c r="F23" s="328"/>
      <c r="G23" s="145"/>
      <c r="H23" s="328"/>
      <c r="I23" s="328"/>
    </row>
    <row r="24" spans="1:9" s="160" customFormat="1" ht="14" x14ac:dyDescent="0.25">
      <c r="A24" s="162"/>
      <c r="B24" s="156"/>
      <c r="C24" s="147"/>
      <c r="D24" s="145"/>
      <c r="E24" s="159"/>
      <c r="F24" s="328"/>
      <c r="G24" s="145"/>
      <c r="H24" s="328"/>
      <c r="I24" s="328"/>
    </row>
    <row r="25" spans="1:9" s="160" customFormat="1" ht="14" x14ac:dyDescent="0.25">
      <c r="A25" s="162"/>
      <c r="B25" s="156"/>
      <c r="C25" s="147"/>
      <c r="D25" s="145"/>
      <c r="E25" s="159"/>
      <c r="F25" s="328"/>
      <c r="G25" s="145"/>
      <c r="H25" s="328"/>
      <c r="I25" s="328"/>
    </row>
    <row r="26" spans="1:9" s="160" customFormat="1" ht="18.649999999999999" customHeight="1" x14ac:dyDescent="0.25">
      <c r="A26" s="176" t="s">
        <v>25</v>
      </c>
      <c r="B26" s="177" t="s">
        <v>26</v>
      </c>
      <c r="C26" s="147"/>
      <c r="D26" s="145"/>
      <c r="E26" s="159"/>
      <c r="F26" s="328"/>
      <c r="G26" s="145"/>
      <c r="H26" s="328"/>
      <c r="I26" s="328"/>
    </row>
    <row r="27" spans="1:9" s="315" customFormat="1" ht="17.5" customHeight="1" x14ac:dyDescent="0.25">
      <c r="A27" s="317"/>
      <c r="B27" s="314" t="s">
        <v>27</v>
      </c>
      <c r="C27" s="279"/>
      <c r="D27" s="277"/>
      <c r="E27" s="288"/>
      <c r="F27" s="329"/>
      <c r="G27" s="277"/>
      <c r="H27" s="329"/>
      <c r="I27" s="329"/>
    </row>
    <row r="28" spans="1:9" s="315" customFormat="1" ht="17.5" customHeight="1" x14ac:dyDescent="0.25">
      <c r="A28" s="313"/>
      <c r="B28" s="314" t="s">
        <v>28</v>
      </c>
      <c r="C28" s="279"/>
      <c r="D28" s="277"/>
      <c r="E28" s="288"/>
      <c r="F28" s="329"/>
      <c r="G28" s="277"/>
      <c r="H28" s="329"/>
      <c r="I28" s="329"/>
    </row>
    <row r="29" spans="1:9" s="315" customFormat="1" ht="12.75" customHeight="1" x14ac:dyDescent="0.25">
      <c r="A29" s="313"/>
      <c r="B29" s="314" t="s">
        <v>29</v>
      </c>
      <c r="C29" s="279"/>
      <c r="D29" s="277"/>
      <c r="E29" s="288"/>
      <c r="F29" s="329"/>
      <c r="G29" s="277"/>
      <c r="H29" s="329"/>
      <c r="I29" s="329"/>
    </row>
    <row r="30" spans="1:9" s="315" customFormat="1" ht="12.75" customHeight="1" x14ac:dyDescent="0.25">
      <c r="A30" s="313"/>
      <c r="B30" s="314" t="s">
        <v>30</v>
      </c>
      <c r="C30" s="279"/>
      <c r="D30" s="277"/>
      <c r="E30" s="288"/>
      <c r="F30" s="329"/>
      <c r="G30" s="277"/>
      <c r="H30" s="329"/>
      <c r="I30" s="329"/>
    </row>
    <row r="31" spans="1:9" s="160" customFormat="1" ht="12.75" customHeight="1" x14ac:dyDescent="0.25">
      <c r="A31" s="162"/>
      <c r="B31" s="156"/>
      <c r="C31" s="147"/>
      <c r="D31" s="145"/>
      <c r="E31" s="159"/>
      <c r="F31" s="328"/>
      <c r="G31" s="145"/>
      <c r="H31" s="328"/>
      <c r="I31" s="328"/>
    </row>
    <row r="32" spans="1:9" s="160" customFormat="1" ht="12.75" customHeight="1" x14ac:dyDescent="0.25">
      <c r="A32" s="162"/>
      <c r="B32" s="156"/>
      <c r="C32" s="147"/>
      <c r="D32" s="145"/>
      <c r="E32" s="159"/>
      <c r="F32" s="328"/>
      <c r="G32" s="145"/>
      <c r="H32" s="328"/>
      <c r="I32" s="328"/>
    </row>
    <row r="33" spans="1:9" s="160" customFormat="1" ht="12.75" customHeight="1" x14ac:dyDescent="0.25">
      <c r="A33" s="178"/>
      <c r="B33" s="179"/>
      <c r="C33" s="181"/>
      <c r="D33" s="200"/>
      <c r="E33" s="180"/>
      <c r="F33" s="330"/>
      <c r="G33" s="200"/>
      <c r="H33" s="354"/>
      <c r="I33" s="330"/>
    </row>
    <row r="34" spans="1:9" s="160" customFormat="1" ht="12.75" customHeight="1" x14ac:dyDescent="0.25">
      <c r="A34" s="178"/>
      <c r="B34" s="179"/>
      <c r="C34" s="181"/>
      <c r="D34" s="200"/>
      <c r="E34" s="180"/>
      <c r="F34" s="330"/>
      <c r="G34" s="200"/>
      <c r="H34" s="354"/>
      <c r="I34" s="330"/>
    </row>
    <row r="35" spans="1:9" s="160" customFormat="1" ht="12.75" customHeight="1" x14ac:dyDescent="0.25">
      <c r="A35" s="178"/>
      <c r="B35" s="179"/>
      <c r="C35" s="181"/>
      <c r="D35" s="200"/>
      <c r="E35" s="180"/>
      <c r="F35" s="330"/>
      <c r="G35" s="200"/>
      <c r="H35" s="354"/>
      <c r="I35" s="330"/>
    </row>
    <row r="36" spans="1:9" s="160" customFormat="1" ht="12.75" customHeight="1" x14ac:dyDescent="0.25">
      <c r="A36" s="178"/>
      <c r="B36" s="179"/>
      <c r="C36" s="181"/>
      <c r="D36" s="200"/>
      <c r="E36" s="180"/>
      <c r="F36" s="330"/>
      <c r="G36" s="200"/>
      <c r="H36" s="354"/>
      <c r="I36" s="330"/>
    </row>
    <row r="37" spans="1:9" s="160" customFormat="1" ht="12.75" customHeight="1" x14ac:dyDescent="0.25">
      <c r="A37" s="178"/>
      <c r="B37" s="179"/>
      <c r="C37" s="181"/>
      <c r="D37" s="200"/>
      <c r="E37" s="180"/>
      <c r="F37" s="330"/>
      <c r="G37" s="200"/>
      <c r="H37" s="354"/>
      <c r="I37" s="330"/>
    </row>
    <row r="38" spans="1:9" s="160" customFormat="1" ht="12.75" customHeight="1" x14ac:dyDescent="0.25">
      <c r="A38" s="178"/>
      <c r="B38" s="179"/>
      <c r="C38" s="181"/>
      <c r="D38" s="200"/>
      <c r="E38" s="180"/>
      <c r="F38" s="330"/>
      <c r="G38" s="200"/>
      <c r="H38" s="354"/>
      <c r="I38" s="330"/>
    </row>
    <row r="39" spans="1:9" s="160" customFormat="1" ht="12.75" customHeight="1" x14ac:dyDescent="0.25">
      <c r="A39" s="178"/>
      <c r="B39" s="179"/>
      <c r="C39" s="181"/>
      <c r="D39" s="200"/>
      <c r="E39" s="180"/>
      <c r="F39" s="330"/>
      <c r="G39" s="200"/>
      <c r="H39" s="354"/>
      <c r="I39" s="330"/>
    </row>
    <row r="40" spans="1:9" s="160" customFormat="1" ht="12.75" customHeight="1" x14ac:dyDescent="0.25">
      <c r="A40" s="178"/>
      <c r="B40" s="179"/>
      <c r="C40" s="181"/>
      <c r="D40" s="200"/>
      <c r="E40" s="180"/>
      <c r="F40" s="330"/>
      <c r="G40" s="200"/>
      <c r="H40" s="354"/>
      <c r="I40" s="330"/>
    </row>
    <row r="41" spans="1:9" s="160" customFormat="1" ht="12.75" customHeight="1" x14ac:dyDescent="0.25">
      <c r="A41" s="178"/>
      <c r="B41" s="179"/>
      <c r="C41" s="181"/>
      <c r="D41" s="200"/>
      <c r="E41" s="180"/>
      <c r="F41" s="330"/>
      <c r="G41" s="200"/>
      <c r="H41" s="354"/>
      <c r="I41" s="330"/>
    </row>
    <row r="42" spans="1:9" s="160" customFormat="1" ht="12.75" customHeight="1" x14ac:dyDescent="0.25">
      <c r="A42" s="178"/>
      <c r="B42" s="179"/>
      <c r="C42" s="181"/>
      <c r="D42" s="200"/>
      <c r="E42" s="180"/>
      <c r="F42" s="330"/>
      <c r="G42" s="200"/>
      <c r="H42" s="354"/>
      <c r="I42" s="330"/>
    </row>
    <row r="43" spans="1:9" s="160" customFormat="1" ht="12.75" customHeight="1" x14ac:dyDescent="0.25">
      <c r="A43" s="178"/>
      <c r="B43" s="179"/>
      <c r="C43" s="181"/>
      <c r="D43" s="200"/>
      <c r="E43" s="180"/>
      <c r="F43" s="330"/>
      <c r="G43" s="200"/>
      <c r="H43" s="354"/>
      <c r="I43" s="330"/>
    </row>
    <row r="44" spans="1:9" s="160" customFormat="1" ht="12.75" customHeight="1" x14ac:dyDescent="0.25">
      <c r="A44" s="178"/>
      <c r="B44" s="179"/>
      <c r="C44" s="181"/>
      <c r="D44" s="200"/>
      <c r="E44" s="180"/>
      <c r="F44" s="330"/>
      <c r="G44" s="200"/>
      <c r="H44" s="354"/>
      <c r="I44" s="330"/>
    </row>
    <row r="45" spans="1:9" s="160" customFormat="1" ht="12.75" customHeight="1" x14ac:dyDescent="0.25">
      <c r="A45" s="178"/>
      <c r="B45" s="179"/>
      <c r="C45" s="181"/>
      <c r="D45" s="200"/>
      <c r="E45" s="180"/>
      <c r="F45" s="330"/>
      <c r="G45" s="200"/>
      <c r="H45" s="354"/>
      <c r="I45" s="330"/>
    </row>
    <row r="46" spans="1:9" s="160" customFormat="1" ht="12.75" customHeight="1" x14ac:dyDescent="0.25">
      <c r="A46" s="178"/>
      <c r="B46" s="179"/>
      <c r="C46" s="181"/>
      <c r="D46" s="200"/>
      <c r="E46" s="180"/>
      <c r="F46" s="330"/>
      <c r="G46" s="200"/>
      <c r="H46" s="354"/>
      <c r="I46" s="330"/>
    </row>
    <row r="47" spans="1:9" s="160" customFormat="1" ht="21.75" customHeight="1" x14ac:dyDescent="0.25">
      <c r="A47" s="182"/>
      <c r="C47" s="181"/>
      <c r="D47" s="200"/>
      <c r="E47" s="180"/>
      <c r="F47" s="330"/>
      <c r="G47" s="200"/>
      <c r="H47" s="354"/>
      <c r="I47" s="330"/>
    </row>
    <row r="48" spans="1:9" s="160" customFormat="1" ht="21.75" customHeight="1" x14ac:dyDescent="0.25">
      <c r="A48" s="182"/>
      <c r="C48" s="181"/>
      <c r="D48" s="200"/>
      <c r="E48" s="180"/>
      <c r="F48" s="330"/>
      <c r="G48" s="200"/>
      <c r="H48" s="354"/>
      <c r="I48" s="330"/>
    </row>
    <row r="49" spans="1:9" s="160" customFormat="1" ht="21.75" customHeight="1" x14ac:dyDescent="0.25">
      <c r="A49" s="182"/>
      <c r="C49" s="184"/>
      <c r="D49" s="200"/>
      <c r="E49" s="183"/>
      <c r="F49" s="330"/>
      <c r="G49" s="200"/>
      <c r="H49" s="354"/>
      <c r="I49" s="330"/>
    </row>
    <row r="50" spans="1:9" s="160" customFormat="1" ht="12.75" customHeight="1" x14ac:dyDescent="0.25">
      <c r="A50" s="182"/>
      <c r="C50" s="184"/>
      <c r="D50" s="200"/>
      <c r="E50" s="183"/>
      <c r="F50" s="330"/>
      <c r="G50" s="200"/>
      <c r="H50" s="354"/>
      <c r="I50" s="330"/>
    </row>
    <row r="51" spans="1:9" s="160" customFormat="1" ht="30" customHeight="1" x14ac:dyDescent="0.25">
      <c r="A51" s="182"/>
      <c r="C51" s="184"/>
      <c r="D51" s="200"/>
      <c r="E51" s="183"/>
      <c r="F51" s="330"/>
      <c r="G51" s="200"/>
      <c r="H51" s="354"/>
      <c r="I51" s="330"/>
    </row>
    <row r="52" spans="1:9" s="160" customFormat="1" ht="12.75" customHeight="1" x14ac:dyDescent="0.3">
      <c r="A52" s="415" t="s">
        <v>31</v>
      </c>
      <c r="B52" s="415"/>
      <c r="C52" s="181"/>
      <c r="D52" s="200"/>
      <c r="E52" s="180"/>
      <c r="F52" s="330"/>
      <c r="G52" s="200"/>
      <c r="H52" s="354"/>
      <c r="I52" s="330"/>
    </row>
    <row r="53" spans="1:9" ht="12.75" customHeight="1" x14ac:dyDescent="0.3">
      <c r="A53" s="415" t="s">
        <v>794</v>
      </c>
      <c r="B53" s="415"/>
    </row>
    <row r="54" spans="1:9" ht="12.75" customHeight="1" x14ac:dyDescent="0.25"/>
    <row r="55" spans="1:9" ht="18.5" thickBot="1" x14ac:dyDescent="0.3">
      <c r="B55" s="186" t="s">
        <v>32</v>
      </c>
    </row>
    <row r="56" spans="1:9" ht="44.25" customHeight="1" thickBot="1" x14ac:dyDescent="0.35">
      <c r="A56" s="187"/>
      <c r="B56" s="304" t="s">
        <v>33</v>
      </c>
      <c r="C56" s="305" t="s">
        <v>34</v>
      </c>
      <c r="D56" s="323" t="s">
        <v>3</v>
      </c>
      <c r="E56" s="306" t="s">
        <v>35</v>
      </c>
      <c r="F56" s="331" t="s">
        <v>791</v>
      </c>
      <c r="G56" s="323" t="s">
        <v>3</v>
      </c>
      <c r="H56" s="349" t="s">
        <v>4</v>
      </c>
      <c r="I56" s="347" t="s">
        <v>795</v>
      </c>
    </row>
    <row r="57" spans="1:9" s="160" customFormat="1" ht="14" x14ac:dyDescent="0.3">
      <c r="A57" s="158" t="s">
        <v>36</v>
      </c>
      <c r="B57" s="303" t="s">
        <v>37</v>
      </c>
      <c r="C57" s="173"/>
      <c r="D57" s="145"/>
      <c r="E57" s="283"/>
      <c r="F57" s="332"/>
      <c r="G57" s="145"/>
      <c r="H57" s="355"/>
      <c r="I57" s="327"/>
    </row>
    <row r="58" spans="1:9" s="160" customFormat="1" ht="14" x14ac:dyDescent="0.3">
      <c r="A58" s="193"/>
      <c r="B58" s="153"/>
      <c r="C58" s="147"/>
      <c r="D58" s="145"/>
      <c r="E58" s="159"/>
      <c r="F58" s="332"/>
      <c r="G58" s="145"/>
      <c r="H58" s="355"/>
      <c r="I58" s="327"/>
    </row>
    <row r="59" spans="1:9" s="160" customFormat="1" ht="14" x14ac:dyDescent="0.3">
      <c r="A59" s="193" t="s">
        <v>38</v>
      </c>
      <c r="B59" s="192" t="s">
        <v>39</v>
      </c>
      <c r="C59" s="147"/>
      <c r="D59" s="145"/>
      <c r="E59" s="159"/>
      <c r="F59" s="332"/>
      <c r="G59" s="145"/>
      <c r="H59" s="355"/>
      <c r="I59" s="327"/>
    </row>
    <row r="60" spans="1:9" s="160" customFormat="1" ht="14" x14ac:dyDescent="0.3">
      <c r="A60" s="193"/>
      <c r="B60" s="154" t="s">
        <v>40</v>
      </c>
      <c r="C60" s="147"/>
      <c r="D60" s="145"/>
      <c r="E60" s="159"/>
      <c r="F60" s="332"/>
      <c r="G60" s="145"/>
      <c r="H60" s="355"/>
      <c r="I60" s="327"/>
    </row>
    <row r="61" spans="1:9" s="160" customFormat="1" ht="14" x14ac:dyDescent="0.3">
      <c r="A61" s="193"/>
      <c r="B61" s="154" t="s">
        <v>41</v>
      </c>
      <c r="C61" s="147"/>
      <c r="D61" s="145"/>
      <c r="E61" s="159"/>
      <c r="F61" s="332"/>
      <c r="G61" s="145"/>
      <c r="H61" s="355"/>
      <c r="I61" s="327"/>
    </row>
    <row r="62" spans="1:9" s="160" customFormat="1" ht="14" x14ac:dyDescent="0.3">
      <c r="A62" s="193"/>
      <c r="B62" s="154" t="s">
        <v>42</v>
      </c>
      <c r="C62" s="147"/>
      <c r="D62" s="145"/>
      <c r="E62" s="159"/>
      <c r="F62" s="332"/>
      <c r="G62" s="145"/>
      <c r="H62" s="355"/>
      <c r="I62" s="327"/>
    </row>
    <row r="63" spans="1:9" s="160" customFormat="1" ht="14" x14ac:dyDescent="0.3">
      <c r="A63" s="193"/>
      <c r="B63" s="154" t="s">
        <v>43</v>
      </c>
      <c r="C63" s="147"/>
      <c r="D63" s="145"/>
      <c r="E63" s="159"/>
      <c r="F63" s="332"/>
      <c r="G63" s="145"/>
      <c r="H63" s="355"/>
      <c r="I63" s="327"/>
    </row>
    <row r="64" spans="1:9" s="160" customFormat="1" ht="14" x14ac:dyDescent="0.3">
      <c r="A64" s="193"/>
      <c r="B64" s="154" t="s">
        <v>44</v>
      </c>
      <c r="C64" s="147"/>
      <c r="D64" s="145"/>
      <c r="E64" s="159"/>
      <c r="F64" s="332"/>
      <c r="G64" s="145"/>
      <c r="H64" s="355"/>
      <c r="I64" s="327"/>
    </row>
    <row r="65" spans="1:9" s="160" customFormat="1" ht="14" x14ac:dyDescent="0.3">
      <c r="A65" s="193"/>
      <c r="B65" s="154" t="s">
        <v>45</v>
      </c>
      <c r="C65" s="292">
        <v>1.13559802</v>
      </c>
      <c r="D65" s="194">
        <v>0.1459</v>
      </c>
      <c r="E65" s="291">
        <f>C65*D65</f>
        <v>0.16568375111799999</v>
      </c>
      <c r="F65" s="333">
        <v>1.3985000000000001</v>
      </c>
      <c r="G65" s="194">
        <v>0.151</v>
      </c>
      <c r="H65" s="336">
        <f>F65*G65</f>
        <v>0.21117350000000001</v>
      </c>
      <c r="I65" s="336">
        <f>F65+H65</f>
        <v>1.6096735</v>
      </c>
    </row>
    <row r="66" spans="1:9" s="160" customFormat="1" ht="14" x14ac:dyDescent="0.3">
      <c r="A66" s="193"/>
      <c r="B66" s="154" t="s">
        <v>46</v>
      </c>
      <c r="C66" s="292">
        <v>1.39711166</v>
      </c>
      <c r="D66" s="194">
        <v>0.1459</v>
      </c>
      <c r="E66" s="291">
        <f>C66*D66</f>
        <v>0.203838591194</v>
      </c>
      <c r="F66" s="333">
        <v>1.7204999999999999</v>
      </c>
      <c r="G66" s="194">
        <v>0.151</v>
      </c>
      <c r="H66" s="336">
        <f t="shared" ref="H66:H68" si="2">F66*G66</f>
        <v>0.25979549999999996</v>
      </c>
      <c r="I66" s="336">
        <f t="shared" ref="I66:I68" si="3">F66+H66</f>
        <v>1.9802955</v>
      </c>
    </row>
    <row r="67" spans="1:9" s="160" customFormat="1" ht="14" x14ac:dyDescent="0.3">
      <c r="A67" s="193"/>
      <c r="B67" s="154" t="s">
        <v>47</v>
      </c>
      <c r="C67" s="292">
        <v>1.7998978999999999</v>
      </c>
      <c r="D67" s="194">
        <v>0.1459</v>
      </c>
      <c r="E67" s="291">
        <f>C67*D67</f>
        <v>0.26260510361</v>
      </c>
      <c r="F67" s="333">
        <v>2.2166000000000001</v>
      </c>
      <c r="G67" s="194">
        <v>0.151</v>
      </c>
      <c r="H67" s="336">
        <f t="shared" si="2"/>
        <v>0.33470660000000002</v>
      </c>
      <c r="I67" s="336">
        <f t="shared" si="3"/>
        <v>2.5513066000000002</v>
      </c>
    </row>
    <row r="68" spans="1:9" s="160" customFormat="1" ht="14" x14ac:dyDescent="0.3">
      <c r="A68" s="193"/>
      <c r="B68" s="154" t="s">
        <v>48</v>
      </c>
      <c r="C68" s="292">
        <v>2.1472373</v>
      </c>
      <c r="D68" s="194">
        <v>0.1459</v>
      </c>
      <c r="E68" s="291">
        <f>C68*D68</f>
        <v>0.31328192207</v>
      </c>
      <c r="F68" s="333">
        <v>2.6442999999999999</v>
      </c>
      <c r="G68" s="194">
        <v>0.151</v>
      </c>
      <c r="H68" s="336">
        <f t="shared" si="2"/>
        <v>0.39928929999999996</v>
      </c>
      <c r="I68" s="336">
        <f t="shared" si="3"/>
        <v>3.0435892999999998</v>
      </c>
    </row>
    <row r="69" spans="1:9" s="160" customFormat="1" ht="14" x14ac:dyDescent="0.3">
      <c r="A69" s="193"/>
      <c r="B69" s="154"/>
      <c r="C69" s="292"/>
      <c r="D69" s="194"/>
      <c r="E69" s="291"/>
      <c r="F69" s="333"/>
      <c r="G69" s="194"/>
      <c r="H69" s="336"/>
      <c r="I69" s="336"/>
    </row>
    <row r="70" spans="1:9" s="160" customFormat="1" ht="14" x14ac:dyDescent="0.3">
      <c r="A70" s="193" t="s">
        <v>25</v>
      </c>
      <c r="B70" s="192" t="s">
        <v>49</v>
      </c>
      <c r="C70" s="292"/>
      <c r="D70" s="194"/>
      <c r="E70" s="291"/>
      <c r="F70" s="333"/>
      <c r="G70" s="194"/>
      <c r="H70" s="336"/>
      <c r="I70" s="336"/>
    </row>
    <row r="71" spans="1:9" s="160" customFormat="1" ht="14" x14ac:dyDescent="0.25">
      <c r="A71" s="193"/>
      <c r="B71" s="195"/>
      <c r="C71" s="292"/>
      <c r="D71" s="194"/>
      <c r="E71" s="291"/>
      <c r="F71" s="333"/>
      <c r="G71" s="194"/>
      <c r="H71" s="336"/>
      <c r="I71" s="336"/>
    </row>
    <row r="72" spans="1:9" s="160" customFormat="1" ht="14" x14ac:dyDescent="0.3">
      <c r="A72" s="193"/>
      <c r="B72" s="154" t="s">
        <v>50</v>
      </c>
      <c r="C72" s="292"/>
      <c r="D72" s="194"/>
      <c r="E72" s="291"/>
      <c r="F72" s="333"/>
      <c r="G72" s="194"/>
      <c r="H72" s="336"/>
      <c r="I72" s="336"/>
    </row>
    <row r="73" spans="1:9" s="160" customFormat="1" ht="14" x14ac:dyDescent="0.3">
      <c r="A73" s="193"/>
      <c r="B73" s="154" t="s">
        <v>44</v>
      </c>
      <c r="C73" s="292"/>
      <c r="D73" s="194"/>
      <c r="E73" s="291"/>
      <c r="F73" s="333"/>
      <c r="G73" s="194"/>
      <c r="H73" s="336"/>
      <c r="I73" s="336"/>
    </row>
    <row r="74" spans="1:9" s="160" customFormat="1" ht="14" x14ac:dyDescent="0.3">
      <c r="A74" s="193"/>
      <c r="B74" s="154" t="s">
        <v>45</v>
      </c>
      <c r="C74" s="292">
        <v>1.13559802</v>
      </c>
      <c r="D74" s="194">
        <v>0.1459</v>
      </c>
      <c r="E74" s="291">
        <f>C74*D74</f>
        <v>0.16568375111799999</v>
      </c>
      <c r="F74" s="333">
        <v>1.3985000000000001</v>
      </c>
      <c r="G74" s="194">
        <v>0.151</v>
      </c>
      <c r="H74" s="336">
        <f>F74*G74</f>
        <v>0.21117350000000001</v>
      </c>
      <c r="I74" s="336">
        <f>F74+H74</f>
        <v>1.6096735</v>
      </c>
    </row>
    <row r="75" spans="1:9" s="160" customFormat="1" ht="14" x14ac:dyDescent="0.3">
      <c r="A75" s="176"/>
      <c r="B75" s="154" t="s">
        <v>46</v>
      </c>
      <c r="C75" s="292">
        <v>1.39711166</v>
      </c>
      <c r="D75" s="194">
        <v>0.1459</v>
      </c>
      <c r="E75" s="291">
        <f>C75*D75</f>
        <v>0.203838591194</v>
      </c>
      <c r="F75" s="333">
        <v>1.7204999999999999</v>
      </c>
      <c r="G75" s="194">
        <v>0.151</v>
      </c>
      <c r="H75" s="336">
        <f t="shared" ref="H75:H77" si="4">F75*G75</f>
        <v>0.25979549999999996</v>
      </c>
      <c r="I75" s="336">
        <f t="shared" ref="I75:I77" si="5">F75+H75</f>
        <v>1.9802955</v>
      </c>
    </row>
    <row r="76" spans="1:9" s="160" customFormat="1" ht="14" x14ac:dyDescent="0.3">
      <c r="A76" s="176"/>
      <c r="B76" s="154" t="s">
        <v>47</v>
      </c>
      <c r="C76" s="292">
        <v>1.7998978999999999</v>
      </c>
      <c r="D76" s="194">
        <v>0.1459</v>
      </c>
      <c r="E76" s="291">
        <f>C76*D76</f>
        <v>0.26260510361</v>
      </c>
      <c r="F76" s="333">
        <v>2.2166000000000001</v>
      </c>
      <c r="G76" s="194">
        <v>0.151</v>
      </c>
      <c r="H76" s="336">
        <f t="shared" si="4"/>
        <v>0.33470660000000002</v>
      </c>
      <c r="I76" s="336">
        <f t="shared" si="5"/>
        <v>2.5513066000000002</v>
      </c>
    </row>
    <row r="77" spans="1:9" s="160" customFormat="1" ht="14" x14ac:dyDescent="0.3">
      <c r="A77" s="176"/>
      <c r="B77" s="154" t="s">
        <v>48</v>
      </c>
      <c r="C77" s="292">
        <v>2.1472373</v>
      </c>
      <c r="D77" s="194">
        <v>0.1459</v>
      </c>
      <c r="E77" s="291">
        <f>C77*D77</f>
        <v>0.31328192207</v>
      </c>
      <c r="F77" s="333">
        <v>2.6442999999999999</v>
      </c>
      <c r="G77" s="194">
        <v>0.151</v>
      </c>
      <c r="H77" s="336">
        <f t="shared" si="4"/>
        <v>0.39928929999999996</v>
      </c>
      <c r="I77" s="336">
        <f t="shared" si="5"/>
        <v>3.0435892999999998</v>
      </c>
    </row>
    <row r="78" spans="1:9" s="160" customFormat="1" ht="14" x14ac:dyDescent="0.3">
      <c r="A78" s="176"/>
      <c r="B78" s="154"/>
      <c r="C78" s="147"/>
      <c r="D78" s="194"/>
      <c r="E78" s="146"/>
      <c r="F78" s="332"/>
      <c r="G78" s="194"/>
      <c r="H78" s="355"/>
      <c r="I78" s="327"/>
    </row>
    <row r="79" spans="1:9" s="160" customFormat="1" ht="14" x14ac:dyDescent="0.25">
      <c r="A79" s="176"/>
      <c r="B79" s="383" t="s">
        <v>51</v>
      </c>
      <c r="C79" s="147"/>
      <c r="D79" s="194"/>
      <c r="E79" s="146"/>
      <c r="F79" s="332"/>
      <c r="G79" s="194"/>
      <c r="H79" s="355"/>
      <c r="I79" s="327"/>
    </row>
    <row r="80" spans="1:9" s="160" customFormat="1" ht="14" x14ac:dyDescent="0.3">
      <c r="A80" s="176"/>
      <c r="B80" s="154"/>
      <c r="C80" s="147"/>
      <c r="D80" s="194"/>
      <c r="E80" s="146"/>
      <c r="F80" s="332"/>
      <c r="G80" s="194"/>
      <c r="H80" s="355"/>
      <c r="I80" s="327"/>
    </row>
    <row r="81" spans="1:9" s="160" customFormat="1" ht="14" x14ac:dyDescent="0.3">
      <c r="A81" s="176"/>
      <c r="B81" s="154"/>
      <c r="C81" s="147"/>
      <c r="D81" s="194"/>
      <c r="E81" s="146"/>
      <c r="F81" s="332"/>
      <c r="G81" s="194"/>
      <c r="H81" s="355"/>
      <c r="I81" s="327"/>
    </row>
    <row r="82" spans="1:9" s="160" customFormat="1" ht="14" x14ac:dyDescent="0.3">
      <c r="A82" s="176" t="s">
        <v>52</v>
      </c>
      <c r="B82" s="192" t="s">
        <v>53</v>
      </c>
      <c r="C82" s="147"/>
      <c r="D82" s="194"/>
      <c r="E82" s="146"/>
      <c r="F82" s="332"/>
      <c r="G82" s="194"/>
      <c r="H82" s="355"/>
      <c r="I82" s="327"/>
    </row>
    <row r="83" spans="1:9" s="160" customFormat="1" ht="14" x14ac:dyDescent="0.3">
      <c r="A83" s="176"/>
      <c r="B83" s="154" t="s">
        <v>54</v>
      </c>
      <c r="C83" s="147"/>
      <c r="D83" s="194"/>
      <c r="E83" s="146"/>
      <c r="F83" s="332"/>
      <c r="G83" s="194"/>
      <c r="H83" s="355"/>
      <c r="I83" s="327"/>
    </row>
    <row r="84" spans="1:9" s="160" customFormat="1" ht="14" x14ac:dyDescent="0.3">
      <c r="A84" s="176"/>
      <c r="B84" s="154" t="s">
        <v>55</v>
      </c>
      <c r="C84" s="147"/>
      <c r="D84" s="194"/>
      <c r="E84" s="146"/>
      <c r="F84" s="332"/>
      <c r="G84" s="194"/>
      <c r="H84" s="355"/>
      <c r="I84" s="327"/>
    </row>
    <row r="85" spans="1:9" s="160" customFormat="1" ht="14" x14ac:dyDescent="0.3">
      <c r="A85" s="176"/>
      <c r="B85" s="154" t="s">
        <v>56</v>
      </c>
      <c r="C85" s="147"/>
      <c r="D85" s="194"/>
      <c r="E85" s="146"/>
      <c r="F85" s="332"/>
      <c r="G85" s="194"/>
      <c r="H85" s="355"/>
      <c r="I85" s="327"/>
    </row>
    <row r="86" spans="1:9" s="160" customFormat="1" ht="14" x14ac:dyDescent="0.3">
      <c r="A86" s="176"/>
      <c r="B86" s="154" t="s">
        <v>57</v>
      </c>
      <c r="C86" s="147"/>
      <c r="D86" s="194"/>
      <c r="E86" s="146"/>
      <c r="F86" s="332"/>
      <c r="G86" s="194"/>
      <c r="H86" s="355"/>
      <c r="I86" s="327"/>
    </row>
    <row r="87" spans="1:9" s="160" customFormat="1" ht="14" x14ac:dyDescent="0.3">
      <c r="A87" s="176"/>
      <c r="B87" s="154" t="s">
        <v>58</v>
      </c>
      <c r="C87" s="147"/>
      <c r="D87" s="194"/>
      <c r="E87" s="146"/>
      <c r="F87" s="332"/>
      <c r="G87" s="194"/>
      <c r="H87" s="355"/>
      <c r="I87" s="327"/>
    </row>
    <row r="88" spans="1:9" s="160" customFormat="1" ht="14" x14ac:dyDescent="0.3">
      <c r="A88" s="176"/>
      <c r="B88" s="154" t="s">
        <v>59</v>
      </c>
      <c r="C88" s="147"/>
      <c r="D88" s="194"/>
      <c r="E88" s="146"/>
      <c r="F88" s="332"/>
      <c r="G88" s="194"/>
      <c r="H88" s="355"/>
      <c r="I88" s="327"/>
    </row>
    <row r="89" spans="1:9" s="160" customFormat="1" ht="14" x14ac:dyDescent="0.3">
      <c r="A89" s="176"/>
      <c r="B89" s="154" t="s">
        <v>60</v>
      </c>
      <c r="C89" s="147"/>
      <c r="D89" s="194"/>
      <c r="E89" s="146"/>
      <c r="F89" s="332"/>
      <c r="G89" s="194"/>
      <c r="H89" s="355"/>
      <c r="I89" s="327"/>
    </row>
    <row r="90" spans="1:9" s="160" customFormat="1" ht="14" x14ac:dyDescent="0.3">
      <c r="A90" s="176"/>
      <c r="B90" s="154" t="s">
        <v>61</v>
      </c>
      <c r="C90" s="147"/>
      <c r="D90" s="194"/>
      <c r="E90" s="146"/>
      <c r="F90" s="332"/>
      <c r="G90" s="194"/>
      <c r="H90" s="355"/>
      <c r="I90" s="327"/>
    </row>
    <row r="91" spans="1:9" s="160" customFormat="1" ht="14" x14ac:dyDescent="0.3">
      <c r="A91" s="176"/>
      <c r="B91" s="154" t="s">
        <v>62</v>
      </c>
      <c r="C91" s="147"/>
      <c r="D91" s="194"/>
      <c r="E91" s="146"/>
      <c r="F91" s="332"/>
      <c r="G91" s="194"/>
      <c r="H91" s="355"/>
      <c r="I91" s="327"/>
    </row>
    <row r="92" spans="1:9" s="160" customFormat="1" ht="14" x14ac:dyDescent="0.3">
      <c r="A92" s="176"/>
      <c r="B92" s="154" t="s">
        <v>63</v>
      </c>
      <c r="C92" s="147">
        <v>704.80156599999998</v>
      </c>
      <c r="D92" s="194">
        <v>0.1459</v>
      </c>
      <c r="E92" s="146">
        <f>C92*D92</f>
        <v>102.83054847939999</v>
      </c>
      <c r="F92" s="332">
        <v>867.96</v>
      </c>
      <c r="G92" s="194">
        <v>0.151</v>
      </c>
      <c r="H92" s="327">
        <f>F92*G92</f>
        <v>131.06196</v>
      </c>
      <c r="I92" s="327">
        <f>F92+H92</f>
        <v>999.02196000000004</v>
      </c>
    </row>
    <row r="93" spans="1:9" s="160" customFormat="1" ht="14" x14ac:dyDescent="0.3">
      <c r="A93" s="176"/>
      <c r="B93" s="154"/>
      <c r="C93" s="147"/>
      <c r="D93" s="194"/>
      <c r="E93" s="146"/>
      <c r="F93" s="332"/>
      <c r="G93" s="194"/>
      <c r="H93" s="355"/>
      <c r="I93" s="327"/>
    </row>
    <row r="94" spans="1:9" s="160" customFormat="1" ht="14" x14ac:dyDescent="0.3">
      <c r="A94" s="176"/>
      <c r="B94" s="154" t="s">
        <v>64</v>
      </c>
      <c r="C94" s="147"/>
      <c r="D94" s="194"/>
      <c r="E94" s="146"/>
      <c r="F94" s="332"/>
      <c r="G94" s="194"/>
      <c r="H94" s="355"/>
      <c r="I94" s="327"/>
    </row>
    <row r="95" spans="1:9" s="160" customFormat="1" ht="14" x14ac:dyDescent="0.3">
      <c r="A95" s="176"/>
      <c r="B95" s="154" t="s">
        <v>65</v>
      </c>
      <c r="C95" s="147"/>
      <c r="D95" s="194"/>
      <c r="E95" s="146"/>
      <c r="F95" s="332"/>
      <c r="G95" s="194"/>
      <c r="H95" s="355"/>
      <c r="I95" s="327"/>
    </row>
    <row r="96" spans="1:9" s="160" customFormat="1" ht="14" x14ac:dyDescent="0.3">
      <c r="A96" s="176"/>
      <c r="B96" s="154" t="s">
        <v>66</v>
      </c>
      <c r="C96" s="147"/>
      <c r="D96" s="194"/>
      <c r="E96" s="146"/>
      <c r="F96" s="332"/>
      <c r="G96" s="194"/>
      <c r="H96" s="355"/>
      <c r="I96" s="327"/>
    </row>
    <row r="97" spans="1:9" s="160" customFormat="1" ht="14" x14ac:dyDescent="0.3">
      <c r="A97" s="176"/>
      <c r="B97" s="154"/>
      <c r="C97" s="147"/>
      <c r="D97" s="194"/>
      <c r="E97" s="146"/>
      <c r="F97" s="332"/>
      <c r="G97" s="194"/>
      <c r="H97" s="355"/>
      <c r="I97" s="327"/>
    </row>
    <row r="98" spans="1:9" s="160" customFormat="1" ht="13.5" customHeight="1" x14ac:dyDescent="0.3">
      <c r="A98" s="176"/>
      <c r="B98" s="154" t="s">
        <v>67</v>
      </c>
      <c r="C98" s="292">
        <v>1.8800939999999999</v>
      </c>
      <c r="D98" s="194">
        <v>0.1459</v>
      </c>
      <c r="E98" s="292">
        <f>C98*D98</f>
        <v>0.27430571459999997</v>
      </c>
      <c r="F98" s="333">
        <v>2.3153000000000001</v>
      </c>
      <c r="G98" s="194">
        <v>0.151</v>
      </c>
      <c r="H98" s="336">
        <f>F98*G98</f>
        <v>0.34961029999999998</v>
      </c>
      <c r="I98" s="336">
        <f>F98+H98</f>
        <v>2.6649103000000003</v>
      </c>
    </row>
    <row r="99" spans="1:9" s="160" customFormat="1" ht="14" x14ac:dyDescent="0.3">
      <c r="A99" s="176"/>
      <c r="B99" s="154" t="s">
        <v>68</v>
      </c>
      <c r="C99" s="292">
        <v>2.1350219999999998</v>
      </c>
      <c r="D99" s="194">
        <v>0.1459</v>
      </c>
      <c r="E99" s="292">
        <f>C99*D99</f>
        <v>0.31149970979999997</v>
      </c>
      <c r="F99" s="333">
        <v>2.6293000000000002</v>
      </c>
      <c r="G99" s="194">
        <v>0.151</v>
      </c>
      <c r="H99" s="336">
        <f t="shared" ref="H99:H100" si="6">F99*G99</f>
        <v>0.3970243</v>
      </c>
      <c r="I99" s="336">
        <f t="shared" ref="I99:I100" si="7">F99+H99</f>
        <v>3.0263243000000002</v>
      </c>
    </row>
    <row r="100" spans="1:9" s="160" customFormat="1" ht="14" x14ac:dyDescent="0.3">
      <c r="A100" s="176"/>
      <c r="B100" s="155" t="s">
        <v>69</v>
      </c>
      <c r="C100" s="147">
        <v>838.09704399999998</v>
      </c>
      <c r="D100" s="194">
        <v>0.1459</v>
      </c>
      <c r="E100" s="146">
        <f>C100*D100</f>
        <v>122.27835871959999</v>
      </c>
      <c r="F100" s="332">
        <v>1032.1199999999999</v>
      </c>
      <c r="G100" s="194">
        <v>0.151</v>
      </c>
      <c r="H100" s="327">
        <f t="shared" si="6"/>
        <v>155.85011999999998</v>
      </c>
      <c r="I100" s="327">
        <f t="shared" si="7"/>
        <v>1187.97012</v>
      </c>
    </row>
    <row r="101" spans="1:9" s="160" customFormat="1" ht="14" x14ac:dyDescent="0.3">
      <c r="A101" s="176"/>
      <c r="B101" s="153"/>
      <c r="C101" s="147"/>
      <c r="D101" s="194"/>
      <c r="E101" s="146"/>
      <c r="F101" s="332"/>
      <c r="G101" s="194"/>
      <c r="H101" s="327"/>
      <c r="I101" s="327"/>
    </row>
    <row r="102" spans="1:9" s="160" customFormat="1" ht="14" x14ac:dyDescent="0.3">
      <c r="A102" s="176"/>
      <c r="B102" s="153"/>
      <c r="C102" s="147"/>
      <c r="D102" s="194"/>
      <c r="E102" s="146"/>
      <c r="F102" s="332"/>
      <c r="G102" s="194"/>
      <c r="H102" s="355"/>
      <c r="I102" s="327"/>
    </row>
    <row r="103" spans="1:9" s="160" customFormat="1" ht="14" x14ac:dyDescent="0.3">
      <c r="A103" s="196" t="s">
        <v>70</v>
      </c>
      <c r="B103" s="154" t="s">
        <v>71</v>
      </c>
      <c r="C103" s="147"/>
      <c r="D103" s="194"/>
      <c r="E103" s="146"/>
      <c r="F103" s="332"/>
      <c r="G103" s="194"/>
      <c r="H103" s="355"/>
      <c r="I103" s="327"/>
    </row>
    <row r="104" spans="1:9" s="160" customFormat="1" ht="14" x14ac:dyDescent="0.3">
      <c r="A104" s="196"/>
      <c r="B104" s="154" t="s">
        <v>72</v>
      </c>
      <c r="C104" s="147"/>
      <c r="D104" s="194"/>
      <c r="E104" s="146"/>
      <c r="F104" s="332"/>
      <c r="G104" s="194"/>
      <c r="H104" s="355"/>
      <c r="I104" s="327"/>
    </row>
    <row r="105" spans="1:9" s="160" customFormat="1" ht="14" x14ac:dyDescent="0.3">
      <c r="A105" s="196"/>
      <c r="B105" s="154" t="s">
        <v>73</v>
      </c>
      <c r="C105" s="147"/>
      <c r="D105" s="194"/>
      <c r="E105" s="146"/>
      <c r="F105" s="332"/>
      <c r="G105" s="194"/>
      <c r="H105" s="355"/>
      <c r="I105" s="327"/>
    </row>
    <row r="106" spans="1:9" s="160" customFormat="1" ht="14" x14ac:dyDescent="0.3">
      <c r="A106" s="196"/>
      <c r="B106" s="154" t="s">
        <v>74</v>
      </c>
      <c r="C106" s="147"/>
      <c r="D106" s="194"/>
      <c r="E106" s="146"/>
      <c r="F106" s="332"/>
      <c r="G106" s="194"/>
      <c r="H106" s="355"/>
      <c r="I106" s="327"/>
    </row>
    <row r="107" spans="1:9" s="160" customFormat="1" ht="14" x14ac:dyDescent="0.3">
      <c r="A107" s="196"/>
      <c r="B107" s="154" t="s">
        <v>75</v>
      </c>
      <c r="C107" s="147"/>
      <c r="D107" s="194"/>
      <c r="E107" s="146"/>
      <c r="F107" s="332"/>
      <c r="G107" s="194"/>
      <c r="H107" s="355"/>
      <c r="I107" s="327"/>
    </row>
    <row r="108" spans="1:9" s="160" customFormat="1" ht="14" x14ac:dyDescent="0.3">
      <c r="A108" s="196"/>
      <c r="B108" s="154" t="s">
        <v>76</v>
      </c>
      <c r="C108" s="147"/>
      <c r="D108" s="194"/>
      <c r="E108" s="146"/>
      <c r="F108" s="332"/>
      <c r="G108" s="194"/>
      <c r="H108" s="355"/>
      <c r="I108" s="327"/>
    </row>
    <row r="109" spans="1:9" s="160" customFormat="1" ht="14" x14ac:dyDescent="0.3">
      <c r="A109" s="196"/>
      <c r="B109" s="154" t="s">
        <v>77</v>
      </c>
      <c r="C109" s="147"/>
      <c r="D109" s="194"/>
      <c r="E109" s="146"/>
      <c r="F109" s="332"/>
      <c r="G109" s="194"/>
      <c r="H109" s="355"/>
      <c r="I109" s="327"/>
    </row>
    <row r="110" spans="1:9" s="160" customFormat="1" ht="14" x14ac:dyDescent="0.3">
      <c r="A110" s="196"/>
      <c r="B110" s="154" t="s">
        <v>78</v>
      </c>
      <c r="C110" s="147"/>
      <c r="D110" s="194"/>
      <c r="E110" s="146"/>
      <c r="F110" s="332"/>
      <c r="G110" s="194"/>
      <c r="H110" s="355"/>
      <c r="I110" s="327"/>
    </row>
    <row r="111" spans="1:9" s="160" customFormat="1" ht="14" x14ac:dyDescent="0.3">
      <c r="A111" s="196"/>
      <c r="B111" s="154"/>
      <c r="C111" s="147"/>
      <c r="D111" s="194"/>
      <c r="E111" s="146"/>
      <c r="F111" s="332"/>
      <c r="G111" s="194"/>
      <c r="H111" s="355"/>
      <c r="I111" s="327"/>
    </row>
    <row r="112" spans="1:9" s="160" customFormat="1" ht="14" x14ac:dyDescent="0.3">
      <c r="A112" s="196" t="s">
        <v>79</v>
      </c>
      <c r="B112" s="154" t="s">
        <v>80</v>
      </c>
      <c r="C112" s="147"/>
      <c r="D112" s="194"/>
      <c r="E112" s="146"/>
      <c r="F112" s="332"/>
      <c r="G112" s="194"/>
      <c r="H112" s="355"/>
      <c r="I112" s="327"/>
    </row>
    <row r="113" spans="1:9" s="160" customFormat="1" ht="14" x14ac:dyDescent="0.3">
      <c r="A113" s="196"/>
      <c r="B113" s="154" t="s">
        <v>81</v>
      </c>
      <c r="C113" s="147"/>
      <c r="D113" s="194"/>
      <c r="E113" s="146"/>
      <c r="F113" s="332"/>
      <c r="G113" s="194"/>
      <c r="H113" s="355"/>
      <c r="I113" s="327"/>
    </row>
    <row r="114" spans="1:9" s="160" customFormat="1" ht="14" x14ac:dyDescent="0.3">
      <c r="A114" s="196"/>
      <c r="B114" s="154" t="s">
        <v>82</v>
      </c>
      <c r="C114" s="147"/>
      <c r="D114" s="194"/>
      <c r="E114" s="146"/>
      <c r="F114" s="332"/>
      <c r="G114" s="194"/>
      <c r="H114" s="355"/>
      <c r="I114" s="327"/>
    </row>
    <row r="115" spans="1:9" s="160" customFormat="1" ht="14" x14ac:dyDescent="0.3">
      <c r="A115" s="196"/>
      <c r="B115" s="154" t="s">
        <v>83</v>
      </c>
      <c r="C115" s="147"/>
      <c r="D115" s="194"/>
      <c r="E115" s="146"/>
      <c r="F115" s="332"/>
      <c r="G115" s="194"/>
      <c r="H115" s="355"/>
      <c r="I115" s="327"/>
    </row>
    <row r="116" spans="1:9" s="160" customFormat="1" ht="14" x14ac:dyDescent="0.3">
      <c r="A116" s="196"/>
      <c r="B116" s="154"/>
      <c r="C116" s="147"/>
      <c r="D116" s="194"/>
      <c r="E116" s="146"/>
      <c r="F116" s="332"/>
      <c r="G116" s="194"/>
      <c r="H116" s="355"/>
      <c r="I116" s="327"/>
    </row>
    <row r="117" spans="1:9" s="160" customFormat="1" ht="14" x14ac:dyDescent="0.3">
      <c r="A117" s="196" t="s">
        <v>84</v>
      </c>
      <c r="B117" s="154" t="s">
        <v>85</v>
      </c>
      <c r="C117" s="147"/>
      <c r="D117" s="194"/>
      <c r="E117" s="146"/>
      <c r="F117" s="332"/>
      <c r="G117" s="194"/>
      <c r="H117" s="355"/>
      <c r="I117" s="327"/>
    </row>
    <row r="118" spans="1:9" s="160" customFormat="1" ht="14" x14ac:dyDescent="0.3">
      <c r="A118" s="196"/>
      <c r="B118" s="154" t="s">
        <v>86</v>
      </c>
      <c r="C118" s="147"/>
      <c r="D118" s="194"/>
      <c r="E118" s="146"/>
      <c r="F118" s="332"/>
      <c r="G118" s="194"/>
      <c r="H118" s="355"/>
      <c r="I118" s="327"/>
    </row>
    <row r="119" spans="1:9" s="160" customFormat="1" ht="14" x14ac:dyDescent="0.3">
      <c r="A119" s="196"/>
      <c r="B119" s="154"/>
      <c r="C119" s="147"/>
      <c r="D119" s="194"/>
      <c r="E119" s="146"/>
      <c r="F119" s="332"/>
      <c r="G119" s="194"/>
      <c r="H119" s="355"/>
      <c r="I119" s="327"/>
    </row>
    <row r="120" spans="1:9" s="160" customFormat="1" ht="14" x14ac:dyDescent="0.3">
      <c r="A120" s="196" t="s">
        <v>87</v>
      </c>
      <c r="B120" s="154" t="s">
        <v>88</v>
      </c>
      <c r="C120" s="147"/>
      <c r="D120" s="194"/>
      <c r="E120" s="146"/>
      <c r="F120" s="332"/>
      <c r="G120" s="194"/>
      <c r="H120" s="355"/>
      <c r="I120" s="327"/>
    </row>
    <row r="121" spans="1:9" s="160" customFormat="1" ht="14" x14ac:dyDescent="0.3">
      <c r="A121" s="196"/>
      <c r="B121" s="154" t="s">
        <v>89</v>
      </c>
      <c r="C121" s="147"/>
      <c r="D121" s="194"/>
      <c r="E121" s="146"/>
      <c r="F121" s="332"/>
      <c r="G121" s="194"/>
      <c r="H121" s="355"/>
      <c r="I121" s="327"/>
    </row>
    <row r="122" spans="1:9" s="160" customFormat="1" ht="14" x14ac:dyDescent="0.3">
      <c r="A122" s="196"/>
      <c r="B122" s="154" t="s">
        <v>90</v>
      </c>
      <c r="C122" s="147"/>
      <c r="D122" s="194"/>
      <c r="E122" s="146"/>
      <c r="F122" s="332"/>
      <c r="G122" s="194"/>
      <c r="H122" s="355"/>
      <c r="I122" s="327"/>
    </row>
    <row r="123" spans="1:9" s="160" customFormat="1" ht="14" x14ac:dyDescent="0.3">
      <c r="A123" s="196"/>
      <c r="B123" s="154" t="s">
        <v>91</v>
      </c>
      <c r="C123" s="147"/>
      <c r="D123" s="194"/>
      <c r="E123" s="146"/>
      <c r="F123" s="332"/>
      <c r="G123" s="194"/>
      <c r="H123" s="355"/>
      <c r="I123" s="327"/>
    </row>
    <row r="124" spans="1:9" s="160" customFormat="1" ht="14" x14ac:dyDescent="0.3">
      <c r="A124" s="196"/>
      <c r="B124" s="154" t="s">
        <v>92</v>
      </c>
      <c r="C124" s="147"/>
      <c r="D124" s="194"/>
      <c r="E124" s="146"/>
      <c r="F124" s="332"/>
      <c r="G124" s="194"/>
      <c r="H124" s="355"/>
      <c r="I124" s="327"/>
    </row>
    <row r="125" spans="1:9" s="160" customFormat="1" ht="14" x14ac:dyDescent="0.3">
      <c r="A125" s="197"/>
      <c r="B125" s="154"/>
      <c r="C125" s="147"/>
      <c r="D125" s="194"/>
      <c r="E125" s="146"/>
      <c r="F125" s="332"/>
      <c r="G125" s="194"/>
      <c r="H125" s="355"/>
      <c r="I125" s="327"/>
    </row>
    <row r="126" spans="1:9" s="160" customFormat="1" ht="14" x14ac:dyDescent="0.3">
      <c r="A126" s="197"/>
      <c r="B126" s="154"/>
      <c r="C126" s="147"/>
      <c r="D126" s="194"/>
      <c r="E126" s="146"/>
      <c r="F126" s="327"/>
      <c r="G126" s="194"/>
      <c r="H126" s="355"/>
      <c r="I126" s="327"/>
    </row>
    <row r="127" spans="1:9" s="160" customFormat="1" ht="14" x14ac:dyDescent="0.3">
      <c r="A127" s="415" t="s">
        <v>31</v>
      </c>
      <c r="B127" s="415"/>
      <c r="C127" s="181"/>
      <c r="D127" s="356"/>
      <c r="E127" s="180"/>
      <c r="F127" s="330"/>
      <c r="G127" s="356"/>
      <c r="H127" s="354"/>
      <c r="I127" s="330"/>
    </row>
    <row r="128" spans="1:9" s="160" customFormat="1" ht="14" x14ac:dyDescent="0.3">
      <c r="A128" s="415" t="s">
        <v>794</v>
      </c>
      <c r="B128" s="415"/>
      <c r="C128" s="181"/>
      <c r="D128" s="356"/>
      <c r="E128" s="180"/>
      <c r="F128" s="330"/>
      <c r="G128" s="356"/>
      <c r="H128" s="354"/>
      <c r="I128" s="330"/>
    </row>
    <row r="129" spans="1:9" s="160" customFormat="1" ht="14.5" thickBot="1" x14ac:dyDescent="0.35">
      <c r="A129" s="198"/>
      <c r="B129" s="199"/>
      <c r="C129" s="181"/>
      <c r="D129" s="356"/>
      <c r="E129" s="180"/>
      <c r="F129" s="330"/>
      <c r="G129" s="356"/>
      <c r="H129" s="354"/>
      <c r="I129" s="330"/>
    </row>
    <row r="130" spans="1:9" ht="44.25" customHeight="1" thickBot="1" x14ac:dyDescent="0.35">
      <c r="A130" s="310"/>
      <c r="B130" s="304" t="s">
        <v>33</v>
      </c>
      <c r="C130" s="305" t="s">
        <v>34</v>
      </c>
      <c r="D130" s="352" t="s">
        <v>3</v>
      </c>
      <c r="E130" s="306" t="s">
        <v>35</v>
      </c>
      <c r="F130" s="334" t="s">
        <v>5</v>
      </c>
      <c r="G130" s="352" t="s">
        <v>3</v>
      </c>
      <c r="H130" s="349" t="s">
        <v>4</v>
      </c>
      <c r="I130" s="347" t="s">
        <v>795</v>
      </c>
    </row>
    <row r="131" spans="1:9" s="160" customFormat="1" ht="14" x14ac:dyDescent="0.3">
      <c r="A131" s="307" t="s">
        <v>93</v>
      </c>
      <c r="B131" s="308" t="s">
        <v>94</v>
      </c>
      <c r="C131" s="173"/>
      <c r="D131" s="194"/>
      <c r="E131" s="309"/>
      <c r="F131" s="335"/>
      <c r="G131" s="194"/>
      <c r="H131" s="355"/>
      <c r="I131" s="327"/>
    </row>
    <row r="132" spans="1:9" s="160" customFormat="1" ht="14" x14ac:dyDescent="0.3">
      <c r="A132" s="196"/>
      <c r="B132" s="154" t="s">
        <v>95</v>
      </c>
      <c r="C132" s="147"/>
      <c r="D132" s="194"/>
      <c r="E132" s="146"/>
      <c r="F132" s="327"/>
      <c r="G132" s="194"/>
      <c r="H132" s="355"/>
      <c r="I132" s="327"/>
    </row>
    <row r="133" spans="1:9" s="160" customFormat="1" ht="14.5" x14ac:dyDescent="0.35">
      <c r="A133" s="196"/>
      <c r="B133" s="201" t="s">
        <v>96</v>
      </c>
      <c r="C133" s="147">
        <v>2506.8059208161512</v>
      </c>
      <c r="D133" s="194">
        <v>0.1459</v>
      </c>
      <c r="E133" s="146">
        <f>C133*D133</f>
        <v>365.74298384707646</v>
      </c>
      <c r="F133" s="327">
        <v>3087.13</v>
      </c>
      <c r="G133" s="194">
        <v>0.151</v>
      </c>
      <c r="H133" s="327">
        <f>F133*G133</f>
        <v>466.15663000000001</v>
      </c>
      <c r="I133" s="327">
        <f>F133+H133</f>
        <v>3553.2866300000001</v>
      </c>
    </row>
    <row r="134" spans="1:9" s="160" customFormat="1" ht="14" x14ac:dyDescent="0.3">
      <c r="A134" s="196"/>
      <c r="B134" s="154" t="s">
        <v>97</v>
      </c>
      <c r="C134" s="147"/>
      <c r="D134" s="194"/>
      <c r="E134" s="146"/>
      <c r="F134" s="327"/>
      <c r="G134" s="194"/>
      <c r="H134" s="355"/>
      <c r="I134" s="327"/>
    </row>
    <row r="135" spans="1:9" s="160" customFormat="1" ht="14" x14ac:dyDescent="0.3">
      <c r="A135" s="196"/>
      <c r="B135" s="154" t="s">
        <v>98</v>
      </c>
      <c r="C135" s="147"/>
      <c r="D135" s="194"/>
      <c r="E135" s="146"/>
      <c r="F135" s="327"/>
      <c r="G135" s="194"/>
      <c r="H135" s="355"/>
      <c r="I135" s="327"/>
    </row>
    <row r="136" spans="1:9" s="160" customFormat="1" ht="14" x14ac:dyDescent="0.3">
      <c r="A136" s="196"/>
      <c r="B136" s="154" t="s">
        <v>99</v>
      </c>
      <c r="C136" s="147"/>
      <c r="D136" s="194"/>
      <c r="E136" s="146"/>
      <c r="F136" s="327"/>
      <c r="G136" s="194"/>
      <c r="H136" s="355"/>
      <c r="I136" s="327"/>
    </row>
    <row r="137" spans="1:9" s="160" customFormat="1" ht="14" x14ac:dyDescent="0.3">
      <c r="A137" s="196"/>
      <c r="B137" s="154"/>
      <c r="C137" s="147"/>
      <c r="D137" s="194"/>
      <c r="E137" s="146"/>
      <c r="F137" s="327"/>
      <c r="G137" s="194"/>
      <c r="H137" s="355"/>
      <c r="I137" s="327"/>
    </row>
    <row r="138" spans="1:9" s="160" customFormat="1" ht="14" x14ac:dyDescent="0.3">
      <c r="A138" s="202" t="s">
        <v>100</v>
      </c>
      <c r="B138" s="192" t="s">
        <v>101</v>
      </c>
      <c r="C138" s="147"/>
      <c r="D138" s="194"/>
      <c r="E138" s="146"/>
      <c r="F138" s="327"/>
      <c r="G138" s="194"/>
      <c r="H138" s="355"/>
      <c r="I138" s="327"/>
    </row>
    <row r="139" spans="1:9" s="160" customFormat="1" ht="14" x14ac:dyDescent="0.3">
      <c r="A139" s="203"/>
      <c r="B139" s="192"/>
      <c r="C139" s="147"/>
      <c r="D139" s="194"/>
      <c r="E139" s="146"/>
      <c r="F139" s="327"/>
      <c r="G139" s="194"/>
      <c r="H139" s="355"/>
      <c r="I139" s="327"/>
    </row>
    <row r="140" spans="1:9" s="160" customFormat="1" ht="14" x14ac:dyDescent="0.3">
      <c r="A140" s="178"/>
      <c r="B140" s="154" t="s">
        <v>102</v>
      </c>
      <c r="C140" s="147">
        <v>2964.0768619062974</v>
      </c>
      <c r="D140" s="194">
        <v>0.1459</v>
      </c>
      <c r="E140" s="146">
        <f>C140*D140</f>
        <v>432.45881415212881</v>
      </c>
      <c r="F140" s="327">
        <v>3650.26</v>
      </c>
      <c r="G140" s="194">
        <v>0.151</v>
      </c>
      <c r="H140" s="327">
        <f>F140*G140</f>
        <v>551.18925999999999</v>
      </c>
      <c r="I140" s="327">
        <f>F140+H140</f>
        <v>4201.4492600000003</v>
      </c>
    </row>
    <row r="141" spans="1:9" s="160" customFormat="1" ht="14" x14ac:dyDescent="0.3">
      <c r="A141" s="196"/>
      <c r="B141" s="154" t="s">
        <v>103</v>
      </c>
      <c r="C141" s="292">
        <v>0.92410554250630639</v>
      </c>
      <c r="D141" s="194">
        <v>0.1459</v>
      </c>
      <c r="E141" s="292">
        <f>C141*D141</f>
        <v>0.13482699865167011</v>
      </c>
      <c r="F141" s="336">
        <v>1.1379999999999999</v>
      </c>
      <c r="G141" s="194">
        <v>0.151</v>
      </c>
      <c r="H141" s="336">
        <f t="shared" ref="H141:H142" si="8">F141*G141</f>
        <v>0.17183799999999999</v>
      </c>
      <c r="I141" s="336">
        <f t="shared" ref="I141:I142" si="9">F141+H141</f>
        <v>1.3098379999999998</v>
      </c>
    </row>
    <row r="142" spans="1:9" s="160" customFormat="1" ht="14" x14ac:dyDescent="0.3">
      <c r="A142" s="196"/>
      <c r="B142" s="154" t="s">
        <v>104</v>
      </c>
      <c r="C142" s="147">
        <v>242.25838089291835</v>
      </c>
      <c r="D142" s="194">
        <v>0.1459</v>
      </c>
      <c r="E142" s="146">
        <f>C142*D142</f>
        <v>35.345497772276786</v>
      </c>
      <c r="F142" s="327">
        <v>298.33999999999997</v>
      </c>
      <c r="G142" s="194">
        <v>0.151</v>
      </c>
      <c r="H142" s="327">
        <f t="shared" si="8"/>
        <v>45.049339999999994</v>
      </c>
      <c r="I142" s="327">
        <f t="shared" si="9"/>
        <v>343.38933999999995</v>
      </c>
    </row>
    <row r="143" spans="1:9" s="160" customFormat="1" ht="14" x14ac:dyDescent="0.3">
      <c r="A143" s="196"/>
      <c r="B143" s="154" t="s">
        <v>105</v>
      </c>
      <c r="C143" s="147"/>
      <c r="D143" s="194"/>
      <c r="E143" s="146"/>
      <c r="F143" s="327"/>
      <c r="G143" s="194"/>
      <c r="H143" s="355"/>
      <c r="I143" s="327"/>
    </row>
    <row r="144" spans="1:9" s="160" customFormat="1" ht="14" x14ac:dyDescent="0.3">
      <c r="A144" s="196"/>
      <c r="B144" s="154" t="s">
        <v>106</v>
      </c>
      <c r="C144" s="147"/>
      <c r="D144" s="194"/>
      <c r="E144" s="146"/>
      <c r="F144" s="327"/>
      <c r="G144" s="194"/>
      <c r="H144" s="355"/>
      <c r="I144" s="327"/>
    </row>
    <row r="145" spans="1:9" s="160" customFormat="1" ht="14" x14ac:dyDescent="0.3">
      <c r="A145" s="196"/>
      <c r="B145" s="154"/>
      <c r="C145" s="147"/>
      <c r="D145" s="194"/>
      <c r="E145" s="146"/>
      <c r="F145" s="327"/>
      <c r="G145" s="194"/>
      <c r="H145" s="355"/>
      <c r="I145" s="327"/>
    </row>
    <row r="146" spans="1:9" s="160" customFormat="1" ht="14" x14ac:dyDescent="0.3">
      <c r="A146" s="202" t="s">
        <v>107</v>
      </c>
      <c r="B146" s="192" t="s">
        <v>108</v>
      </c>
      <c r="C146" s="147"/>
      <c r="D146" s="194"/>
      <c r="E146" s="146"/>
      <c r="F146" s="327"/>
      <c r="G146" s="194"/>
      <c r="H146" s="355"/>
      <c r="I146" s="327"/>
    </row>
    <row r="147" spans="1:9" s="160" customFormat="1" ht="28" x14ac:dyDescent="0.3">
      <c r="A147" s="196"/>
      <c r="B147" s="204" t="s">
        <v>109</v>
      </c>
      <c r="C147" s="147"/>
      <c r="D147" s="194"/>
      <c r="E147" s="146"/>
      <c r="F147" s="327"/>
      <c r="G147" s="194"/>
      <c r="H147" s="355"/>
      <c r="I147" s="327"/>
    </row>
    <row r="148" spans="1:9" s="160" customFormat="1" ht="14" x14ac:dyDescent="0.3">
      <c r="A148" s="196"/>
      <c r="B148" s="154" t="s">
        <v>110</v>
      </c>
      <c r="C148" s="147"/>
      <c r="D148" s="194"/>
      <c r="E148" s="146"/>
      <c r="F148" s="327"/>
      <c r="G148" s="194"/>
      <c r="H148" s="355"/>
      <c r="I148" s="327"/>
    </row>
    <row r="149" spans="1:9" s="160" customFormat="1" ht="14" x14ac:dyDescent="0.3">
      <c r="A149" s="196"/>
      <c r="B149" s="154" t="s">
        <v>111</v>
      </c>
      <c r="C149" s="147"/>
      <c r="D149" s="194"/>
      <c r="E149" s="146"/>
      <c r="F149" s="327"/>
      <c r="G149" s="194"/>
      <c r="H149" s="355"/>
      <c r="I149" s="327"/>
    </row>
    <row r="150" spans="1:9" s="160" customFormat="1" ht="14" x14ac:dyDescent="0.3">
      <c r="A150" s="196"/>
      <c r="B150" s="154" t="s">
        <v>112</v>
      </c>
      <c r="C150" s="147"/>
      <c r="D150" s="194"/>
      <c r="E150" s="146"/>
      <c r="F150" s="327"/>
      <c r="G150" s="194"/>
      <c r="H150" s="355"/>
      <c r="I150" s="327"/>
    </row>
    <row r="151" spans="1:9" s="160" customFormat="1" ht="14" x14ac:dyDescent="0.3">
      <c r="A151" s="196"/>
      <c r="B151" s="154"/>
      <c r="C151" s="147"/>
      <c r="D151" s="194"/>
      <c r="E151" s="146"/>
      <c r="F151" s="327"/>
      <c r="G151" s="194"/>
      <c r="H151" s="355"/>
      <c r="I151" s="327"/>
    </row>
    <row r="152" spans="1:9" s="160" customFormat="1" ht="14" x14ac:dyDescent="0.3">
      <c r="A152" s="202"/>
      <c r="B152" s="154" t="s">
        <v>113</v>
      </c>
      <c r="C152" s="147">
        <v>2083.3207656765244</v>
      </c>
      <c r="D152" s="194">
        <v>0.1459</v>
      </c>
      <c r="E152" s="146">
        <f>C152*D152</f>
        <v>303.9564997122049</v>
      </c>
      <c r="F152" s="327">
        <v>2565.61</v>
      </c>
      <c r="G152" s="194">
        <v>0.151</v>
      </c>
      <c r="H152" s="327">
        <f>F152*G152</f>
        <v>387.40710999999999</v>
      </c>
      <c r="I152" s="327">
        <f>F152+H152</f>
        <v>2953.0171100000002</v>
      </c>
    </row>
    <row r="153" spans="1:9" s="160" customFormat="1" ht="14" x14ac:dyDescent="0.3">
      <c r="A153" s="196"/>
      <c r="B153" s="154" t="s">
        <v>114</v>
      </c>
      <c r="C153" s="147">
        <v>3128.6372062990863</v>
      </c>
      <c r="D153" s="194">
        <v>0.1459</v>
      </c>
      <c r="E153" s="146">
        <f>C153*D153</f>
        <v>456.4681683990367</v>
      </c>
      <c r="F153" s="327">
        <v>3852.91</v>
      </c>
      <c r="G153" s="194">
        <v>0.151</v>
      </c>
      <c r="H153" s="327">
        <f>F153*G153</f>
        <v>581.78940999999998</v>
      </c>
      <c r="I153" s="327">
        <f>F153+H153</f>
        <v>4434.6994100000002</v>
      </c>
    </row>
    <row r="154" spans="1:9" s="160" customFormat="1" ht="14" x14ac:dyDescent="0.3">
      <c r="A154" s="196"/>
      <c r="B154" s="154"/>
      <c r="C154" s="147"/>
      <c r="D154" s="194"/>
      <c r="E154" s="146"/>
      <c r="F154" s="327"/>
      <c r="G154" s="194"/>
      <c r="H154" s="355"/>
      <c r="I154" s="327"/>
    </row>
    <row r="155" spans="1:9" s="160" customFormat="1" ht="14" x14ac:dyDescent="0.3">
      <c r="A155" s="196"/>
      <c r="B155" s="154"/>
      <c r="C155" s="147"/>
      <c r="D155" s="194"/>
      <c r="E155" s="146"/>
      <c r="F155" s="327"/>
      <c r="G155" s="194"/>
      <c r="H155" s="355"/>
      <c r="I155" s="327"/>
    </row>
    <row r="156" spans="1:9" s="160" customFormat="1" ht="14" x14ac:dyDescent="0.3">
      <c r="A156" s="202" t="s">
        <v>115</v>
      </c>
      <c r="B156" s="192" t="s">
        <v>116</v>
      </c>
      <c r="C156" s="147"/>
      <c r="D156" s="194"/>
      <c r="E156" s="146"/>
      <c r="F156" s="327"/>
      <c r="G156" s="194"/>
      <c r="H156" s="355"/>
      <c r="I156" s="327"/>
    </row>
    <row r="157" spans="1:9" s="160" customFormat="1" ht="14.5" x14ac:dyDescent="0.35">
      <c r="A157" s="196"/>
      <c r="B157" s="201" t="s">
        <v>117</v>
      </c>
      <c r="C157" s="147"/>
      <c r="D157" s="194"/>
      <c r="E157" s="146"/>
      <c r="F157" s="327"/>
      <c r="G157" s="194"/>
      <c r="H157" s="355"/>
      <c r="I157" s="327"/>
    </row>
    <row r="158" spans="1:9" s="160" customFormat="1" ht="14.5" x14ac:dyDescent="0.35">
      <c r="A158" s="196"/>
      <c r="B158" s="201" t="s">
        <v>118</v>
      </c>
      <c r="C158" s="147"/>
      <c r="D158" s="194"/>
      <c r="E158" s="146"/>
      <c r="F158" s="327"/>
      <c r="G158" s="194"/>
      <c r="H158" s="355"/>
      <c r="I158" s="327"/>
    </row>
    <row r="159" spans="1:9" s="160" customFormat="1" ht="14" x14ac:dyDescent="0.3">
      <c r="A159" s="196"/>
      <c r="B159" s="154" t="s">
        <v>119</v>
      </c>
      <c r="C159" s="147">
        <v>2765.3023540942309</v>
      </c>
      <c r="D159" s="194">
        <v>0.1459</v>
      </c>
      <c r="E159" s="146">
        <f>C159*D159</f>
        <v>403.45761346234826</v>
      </c>
      <c r="F159" s="327">
        <v>3405.47</v>
      </c>
      <c r="G159" s="194">
        <v>0.151</v>
      </c>
      <c r="H159" s="327">
        <f>F159*G159</f>
        <v>514.22596999999996</v>
      </c>
      <c r="I159" s="327">
        <f>F159+H159</f>
        <v>3919.6959699999998</v>
      </c>
    </row>
    <row r="160" spans="1:9" s="160" customFormat="1" ht="14" x14ac:dyDescent="0.3">
      <c r="A160" s="196"/>
      <c r="B160" s="154" t="s">
        <v>120</v>
      </c>
      <c r="C160" s="147"/>
      <c r="D160" s="194"/>
      <c r="E160" s="146"/>
      <c r="F160" s="327"/>
      <c r="G160" s="194"/>
      <c r="H160" s="355"/>
      <c r="I160" s="327"/>
    </row>
    <row r="161" spans="1:9" s="160" customFormat="1" ht="14" x14ac:dyDescent="0.3">
      <c r="A161" s="196"/>
      <c r="B161" s="154" t="s">
        <v>121</v>
      </c>
      <c r="C161" s="147"/>
      <c r="D161" s="194"/>
      <c r="E161" s="146"/>
      <c r="F161" s="327"/>
      <c r="G161" s="194"/>
      <c r="H161" s="355"/>
      <c r="I161" s="327"/>
    </row>
    <row r="162" spans="1:9" s="160" customFormat="1" ht="14" x14ac:dyDescent="0.3">
      <c r="A162" s="196"/>
      <c r="B162" s="154" t="s">
        <v>122</v>
      </c>
      <c r="C162" s="147">
        <v>2765.3023540942309</v>
      </c>
      <c r="D162" s="194">
        <v>0.1459</v>
      </c>
      <c r="E162" s="146">
        <f>C162*D162</f>
        <v>403.45761346234826</v>
      </c>
      <c r="F162" s="327">
        <v>3405.47</v>
      </c>
      <c r="G162" s="194">
        <v>0.151</v>
      </c>
      <c r="H162" s="327">
        <f>F162*G162</f>
        <v>514.22596999999996</v>
      </c>
      <c r="I162" s="327">
        <f>F162+H162</f>
        <v>3919.6959699999998</v>
      </c>
    </row>
    <row r="163" spans="1:9" s="160" customFormat="1" ht="14" x14ac:dyDescent="0.3">
      <c r="A163" s="196"/>
      <c r="B163" s="192" t="s">
        <v>123</v>
      </c>
      <c r="C163" s="147"/>
      <c r="D163" s="194"/>
      <c r="E163" s="146"/>
      <c r="F163" s="327"/>
      <c r="G163" s="194"/>
      <c r="H163" s="355"/>
      <c r="I163" s="327"/>
    </row>
    <row r="164" spans="1:9" s="160" customFormat="1" ht="14" x14ac:dyDescent="0.3">
      <c r="A164" s="196"/>
      <c r="B164" s="154" t="s">
        <v>124</v>
      </c>
      <c r="C164" s="147"/>
      <c r="D164" s="194"/>
      <c r="E164" s="146"/>
      <c r="F164" s="327"/>
      <c r="G164" s="194"/>
      <c r="H164" s="355"/>
      <c r="I164" s="327"/>
    </row>
    <row r="165" spans="1:9" s="160" customFormat="1" ht="14" x14ac:dyDescent="0.3">
      <c r="A165" s="196"/>
      <c r="B165" s="154" t="s">
        <v>125</v>
      </c>
      <c r="C165" s="147"/>
      <c r="D165" s="194"/>
      <c r="E165" s="146"/>
      <c r="F165" s="327"/>
      <c r="G165" s="194"/>
      <c r="H165" s="355"/>
      <c r="I165" s="327"/>
    </row>
    <row r="166" spans="1:9" s="160" customFormat="1" ht="14" x14ac:dyDescent="0.3">
      <c r="A166" s="196"/>
      <c r="B166" s="154" t="s">
        <v>126</v>
      </c>
      <c r="C166" s="147"/>
      <c r="D166" s="194"/>
      <c r="E166" s="146"/>
      <c r="F166" s="327"/>
      <c r="G166" s="194"/>
      <c r="H166" s="355"/>
      <c r="I166" s="327"/>
    </row>
    <row r="167" spans="1:9" s="160" customFormat="1" ht="14" x14ac:dyDescent="0.3">
      <c r="A167" s="196"/>
      <c r="B167" s="154" t="s">
        <v>127</v>
      </c>
      <c r="C167" s="147"/>
      <c r="D167" s="194"/>
      <c r="E167" s="146"/>
      <c r="F167" s="327"/>
      <c r="G167" s="194"/>
      <c r="H167" s="355"/>
      <c r="I167" s="327"/>
    </row>
    <row r="168" spans="1:9" s="160" customFormat="1" ht="14" x14ac:dyDescent="0.3">
      <c r="A168" s="196"/>
      <c r="B168" s="154" t="s">
        <v>128</v>
      </c>
      <c r="C168" s="147"/>
      <c r="D168" s="194"/>
      <c r="E168" s="146"/>
      <c r="F168" s="327"/>
      <c r="G168" s="194"/>
      <c r="H168" s="355"/>
      <c r="I168" s="327"/>
    </row>
    <row r="169" spans="1:9" s="160" customFormat="1" ht="14" x14ac:dyDescent="0.3">
      <c r="A169" s="196"/>
      <c r="B169" s="205" t="s">
        <v>129</v>
      </c>
      <c r="C169" s="147"/>
      <c r="D169" s="194"/>
      <c r="E169" s="146"/>
      <c r="F169" s="327"/>
      <c r="G169" s="194"/>
      <c r="H169" s="355"/>
      <c r="I169" s="327"/>
    </row>
    <row r="170" spans="1:9" s="160" customFormat="1" ht="14" x14ac:dyDescent="0.3">
      <c r="A170" s="206"/>
      <c r="B170" s="207" t="s">
        <v>130</v>
      </c>
      <c r="C170" s="147"/>
      <c r="D170" s="194"/>
      <c r="E170" s="146"/>
      <c r="F170" s="327"/>
      <c r="G170" s="194"/>
      <c r="H170" s="355"/>
      <c r="I170" s="327"/>
    </row>
    <row r="171" spans="1:9" s="160" customFormat="1" ht="14" x14ac:dyDescent="0.3">
      <c r="A171" s="206"/>
      <c r="B171" s="207" t="s">
        <v>131</v>
      </c>
      <c r="C171" s="147">
        <v>115.56565095139638</v>
      </c>
      <c r="D171" s="194">
        <v>0.1459</v>
      </c>
      <c r="E171" s="146">
        <f>C171*D171</f>
        <v>16.86102847380873</v>
      </c>
      <c r="F171" s="327">
        <v>142.32</v>
      </c>
      <c r="G171" s="194">
        <v>0.151</v>
      </c>
      <c r="H171" s="327">
        <f>F171*G171</f>
        <v>21.490319999999997</v>
      </c>
      <c r="I171" s="327">
        <f>F171+H171</f>
        <v>163.81031999999999</v>
      </c>
    </row>
    <row r="172" spans="1:9" s="160" customFormat="1" ht="14" x14ac:dyDescent="0.3">
      <c r="A172" s="206"/>
      <c r="B172" s="207" t="s">
        <v>132</v>
      </c>
      <c r="C172" s="147">
        <v>69.940750292983111</v>
      </c>
      <c r="D172" s="194">
        <v>0.1459</v>
      </c>
      <c r="E172" s="146">
        <f>C172*D172</f>
        <v>10.204355467746236</v>
      </c>
      <c r="F172" s="327">
        <v>86.13</v>
      </c>
      <c r="G172" s="194">
        <v>0.151</v>
      </c>
      <c r="H172" s="327">
        <f t="shared" ref="H172:H173" si="10">F172*G172</f>
        <v>13.005629999999998</v>
      </c>
      <c r="I172" s="327">
        <f t="shared" ref="I172:I173" si="11">F172+H172</f>
        <v>99.135629999999992</v>
      </c>
    </row>
    <row r="173" spans="1:9" s="160" customFormat="1" ht="14" x14ac:dyDescent="0.3">
      <c r="A173" s="206"/>
      <c r="B173" s="207" t="s">
        <v>133</v>
      </c>
      <c r="C173" s="147">
        <v>50.33119413607195</v>
      </c>
      <c r="D173" s="194">
        <v>0.1459</v>
      </c>
      <c r="E173" s="146">
        <f>C173*D173</f>
        <v>7.3433212244528976</v>
      </c>
      <c r="F173" s="327">
        <v>61.98</v>
      </c>
      <c r="G173" s="194">
        <v>0.151</v>
      </c>
      <c r="H173" s="327">
        <f t="shared" si="10"/>
        <v>9.358979999999999</v>
      </c>
      <c r="I173" s="327">
        <f t="shared" si="11"/>
        <v>71.338979999999992</v>
      </c>
    </row>
    <row r="174" spans="1:9" s="160" customFormat="1" ht="14" x14ac:dyDescent="0.3">
      <c r="A174" s="206"/>
      <c r="B174" s="207"/>
      <c r="C174" s="147"/>
      <c r="D174" s="194"/>
      <c r="E174" s="146"/>
      <c r="F174" s="327"/>
      <c r="G174" s="194"/>
      <c r="H174" s="355"/>
      <c r="I174" s="327"/>
    </row>
    <row r="175" spans="1:9" s="160" customFormat="1" ht="14" x14ac:dyDescent="0.3">
      <c r="A175" s="202" t="s">
        <v>134</v>
      </c>
      <c r="B175" s="192" t="s">
        <v>135</v>
      </c>
      <c r="C175" s="147"/>
      <c r="D175" s="194"/>
      <c r="E175" s="146"/>
      <c r="F175" s="327"/>
      <c r="G175" s="194"/>
      <c r="H175" s="355"/>
      <c r="I175" s="327"/>
    </row>
    <row r="176" spans="1:9" s="160" customFormat="1" ht="14" x14ac:dyDescent="0.3">
      <c r="A176" s="182"/>
      <c r="B176" s="154" t="s">
        <v>119</v>
      </c>
      <c r="C176" s="147">
        <v>2765.3023540942309</v>
      </c>
      <c r="D176" s="194">
        <v>0.1459</v>
      </c>
      <c r="E176" s="146">
        <f>C176*D176</f>
        <v>403.45761346234826</v>
      </c>
      <c r="F176" s="327">
        <v>3405.47</v>
      </c>
      <c r="G176" s="194">
        <v>0.151</v>
      </c>
      <c r="H176" s="327">
        <f>F176*G176</f>
        <v>514.22596999999996</v>
      </c>
      <c r="I176" s="327">
        <f>F176+H176</f>
        <v>3919.6959699999998</v>
      </c>
    </row>
    <row r="177" spans="1:9" s="160" customFormat="1" ht="14" x14ac:dyDescent="0.3">
      <c r="A177" s="202"/>
      <c r="B177" s="192" t="s">
        <v>136</v>
      </c>
      <c r="C177" s="147"/>
      <c r="D177" s="194"/>
      <c r="E177" s="146"/>
      <c r="F177" s="327"/>
      <c r="G177" s="194"/>
      <c r="H177" s="355"/>
      <c r="I177" s="327"/>
    </row>
    <row r="178" spans="1:9" s="160" customFormat="1" ht="14" x14ac:dyDescent="0.3">
      <c r="A178" s="196"/>
      <c r="B178" s="154" t="s">
        <v>137</v>
      </c>
      <c r="C178" s="147"/>
      <c r="D178" s="194"/>
      <c r="E178" s="146"/>
      <c r="F178" s="327"/>
      <c r="G178" s="194"/>
      <c r="H178" s="355"/>
      <c r="I178" s="327"/>
    </row>
    <row r="179" spans="1:9" s="160" customFormat="1" ht="14" x14ac:dyDescent="0.3">
      <c r="A179" s="196"/>
      <c r="B179" s="154"/>
      <c r="C179" s="147"/>
      <c r="D179" s="194"/>
      <c r="E179" s="146"/>
      <c r="F179" s="327"/>
      <c r="G179" s="194"/>
      <c r="H179" s="355"/>
      <c r="I179" s="327"/>
    </row>
    <row r="180" spans="1:9" s="160" customFormat="1" ht="14" x14ac:dyDescent="0.3">
      <c r="A180" s="196"/>
      <c r="B180" s="154"/>
      <c r="C180" s="147"/>
      <c r="D180" s="194"/>
      <c r="E180" s="146"/>
      <c r="F180" s="327"/>
      <c r="G180" s="194"/>
      <c r="H180" s="355"/>
      <c r="I180" s="327"/>
    </row>
    <row r="181" spans="1:9" s="160" customFormat="1" ht="14" x14ac:dyDescent="0.3">
      <c r="A181" s="202" t="s">
        <v>138</v>
      </c>
      <c r="B181" s="192" t="s">
        <v>139</v>
      </c>
      <c r="C181" s="147"/>
      <c r="D181" s="194"/>
      <c r="E181" s="146"/>
      <c r="F181" s="327"/>
      <c r="G181" s="194"/>
      <c r="H181" s="355"/>
      <c r="I181" s="327"/>
    </row>
    <row r="182" spans="1:9" s="160" customFormat="1" ht="14" x14ac:dyDescent="0.3">
      <c r="A182" s="196"/>
      <c r="B182" s="154"/>
      <c r="C182" s="147"/>
      <c r="D182" s="194"/>
      <c r="E182" s="146"/>
      <c r="F182" s="327"/>
      <c r="G182" s="194"/>
      <c r="H182" s="355"/>
      <c r="I182" s="327"/>
    </row>
    <row r="183" spans="1:9" s="160" customFormat="1" ht="14" x14ac:dyDescent="0.3">
      <c r="A183" s="196"/>
      <c r="B183" s="154" t="s">
        <v>140</v>
      </c>
      <c r="C183" s="147"/>
      <c r="D183" s="194"/>
      <c r="E183" s="146"/>
      <c r="F183" s="327"/>
      <c r="G183" s="194"/>
      <c r="H183" s="355"/>
      <c r="I183" s="327"/>
    </row>
    <row r="184" spans="1:9" s="160" customFormat="1" ht="14" x14ac:dyDescent="0.3">
      <c r="A184" s="196"/>
      <c r="B184" s="154" t="s">
        <v>796</v>
      </c>
      <c r="C184" s="147">
        <v>300</v>
      </c>
      <c r="D184" s="194"/>
      <c r="E184" s="146">
        <v>0</v>
      </c>
      <c r="F184" s="327">
        <v>300</v>
      </c>
      <c r="G184" s="194"/>
      <c r="H184" s="355"/>
      <c r="I184" s="327">
        <v>300</v>
      </c>
    </row>
    <row r="185" spans="1:9" s="160" customFormat="1" ht="14" x14ac:dyDescent="0.3">
      <c r="A185" s="196"/>
      <c r="B185" s="154" t="s">
        <v>141</v>
      </c>
      <c r="C185" s="147"/>
      <c r="D185" s="194"/>
      <c r="E185" s="146"/>
      <c r="F185" s="327"/>
      <c r="G185" s="194"/>
      <c r="H185" s="355"/>
      <c r="I185" s="327"/>
    </row>
    <row r="186" spans="1:9" s="160" customFormat="1" ht="14" x14ac:dyDescent="0.3">
      <c r="A186" s="196"/>
      <c r="B186" s="154" t="s">
        <v>142</v>
      </c>
      <c r="C186" s="279">
        <v>5000</v>
      </c>
      <c r="D186" s="194"/>
      <c r="E186" s="278">
        <v>0</v>
      </c>
      <c r="F186" s="327">
        <v>5000</v>
      </c>
      <c r="G186" s="194"/>
      <c r="H186" s="355"/>
      <c r="I186" s="327">
        <v>5000</v>
      </c>
    </row>
    <row r="187" spans="1:9" s="160" customFormat="1" ht="14" x14ac:dyDescent="0.3">
      <c r="A187" s="196"/>
      <c r="B187" s="154"/>
      <c r="C187" s="147"/>
      <c r="D187" s="194"/>
      <c r="E187" s="146"/>
      <c r="F187" s="327"/>
      <c r="G187" s="194"/>
      <c r="H187" s="355"/>
      <c r="I187" s="327"/>
    </row>
    <row r="188" spans="1:9" s="160" customFormat="1" ht="14" x14ac:dyDescent="0.3">
      <c r="A188" s="202" t="s">
        <v>143</v>
      </c>
      <c r="B188" s="192" t="s">
        <v>144</v>
      </c>
      <c r="C188" s="147"/>
      <c r="D188" s="194"/>
      <c r="E188" s="146"/>
      <c r="F188" s="327"/>
      <c r="G188" s="194"/>
      <c r="H188" s="355"/>
      <c r="I188" s="327"/>
    </row>
    <row r="189" spans="1:9" s="160" customFormat="1" ht="14" x14ac:dyDescent="0.3">
      <c r="A189" s="196"/>
      <c r="B189" s="154"/>
      <c r="C189" s="147"/>
      <c r="D189" s="194"/>
      <c r="E189" s="146"/>
      <c r="F189" s="327"/>
      <c r="G189" s="194"/>
      <c r="H189" s="355"/>
      <c r="I189" s="327"/>
    </row>
    <row r="190" spans="1:9" s="160" customFormat="1" ht="14" x14ac:dyDescent="0.3">
      <c r="A190" s="196"/>
      <c r="B190" s="154" t="s">
        <v>145</v>
      </c>
      <c r="C190" s="147"/>
      <c r="D190" s="194"/>
      <c r="E190" s="146"/>
      <c r="F190" s="327"/>
      <c r="G190" s="194"/>
      <c r="H190" s="355"/>
      <c r="I190" s="327"/>
    </row>
    <row r="191" spans="1:9" s="160" customFormat="1" ht="14" x14ac:dyDescent="0.3">
      <c r="A191" s="196"/>
      <c r="B191" s="154" t="s">
        <v>146</v>
      </c>
      <c r="C191" s="147"/>
      <c r="D191" s="194"/>
      <c r="E191" s="146"/>
      <c r="F191" s="327"/>
      <c r="G191" s="194"/>
      <c r="H191" s="355"/>
      <c r="I191" s="327"/>
    </row>
    <row r="192" spans="1:9" s="160" customFormat="1" ht="14" x14ac:dyDescent="0.3">
      <c r="A192" s="196"/>
      <c r="B192" s="154" t="s">
        <v>147</v>
      </c>
      <c r="C192" s="147">
        <v>169.59099051604167</v>
      </c>
      <c r="D192" s="194">
        <v>0.1459</v>
      </c>
      <c r="E192" s="146">
        <f>C192*D192</f>
        <v>24.743325516290479</v>
      </c>
      <c r="F192" s="327">
        <v>208.85</v>
      </c>
      <c r="G192" s="194">
        <v>0.151</v>
      </c>
      <c r="H192" s="327">
        <f>F192*G192</f>
        <v>31.536349999999999</v>
      </c>
      <c r="I192" s="327">
        <f>F192+H192</f>
        <v>240.38634999999999</v>
      </c>
    </row>
    <row r="193" spans="1:9" s="160" customFormat="1" ht="14" x14ac:dyDescent="0.3">
      <c r="A193" s="196"/>
      <c r="B193" s="154" t="s">
        <v>148</v>
      </c>
      <c r="C193" s="147"/>
      <c r="D193" s="194"/>
      <c r="E193" s="146"/>
      <c r="F193" s="327"/>
      <c r="G193" s="194"/>
      <c r="H193" s="355"/>
      <c r="I193" s="327"/>
    </row>
    <row r="194" spans="1:9" s="160" customFormat="1" ht="14" x14ac:dyDescent="0.3">
      <c r="A194" s="196"/>
      <c r="B194" s="154" t="s">
        <v>149</v>
      </c>
      <c r="C194" s="147">
        <v>169.58535511378298</v>
      </c>
      <c r="D194" s="194">
        <v>0.1459</v>
      </c>
      <c r="E194" s="146">
        <f>C194*D194</f>
        <v>24.742503311100936</v>
      </c>
      <c r="F194" s="327">
        <v>208.85</v>
      </c>
      <c r="G194" s="194">
        <v>0.151</v>
      </c>
      <c r="H194" s="327">
        <f>F194*G194</f>
        <v>31.536349999999999</v>
      </c>
      <c r="I194" s="327">
        <f>F194+H194</f>
        <v>240.38634999999999</v>
      </c>
    </row>
    <row r="195" spans="1:9" s="160" customFormat="1" ht="14" x14ac:dyDescent="0.3">
      <c r="A195" s="196"/>
      <c r="B195" s="154" t="s">
        <v>150</v>
      </c>
      <c r="C195" s="147"/>
      <c r="D195" s="194"/>
      <c r="E195" s="146"/>
      <c r="F195" s="327"/>
      <c r="G195" s="194"/>
      <c r="H195" s="355"/>
      <c r="I195" s="327"/>
    </row>
    <row r="196" spans="1:9" s="160" customFormat="1" ht="14" x14ac:dyDescent="0.3">
      <c r="A196" s="196"/>
      <c r="B196" s="154" t="s">
        <v>151</v>
      </c>
      <c r="C196" s="147"/>
      <c r="D196" s="194"/>
      <c r="E196" s="146"/>
      <c r="F196" s="327"/>
      <c r="G196" s="194"/>
      <c r="H196" s="355"/>
      <c r="I196" s="327"/>
    </row>
    <row r="197" spans="1:9" s="160" customFormat="1" ht="14" x14ac:dyDescent="0.3">
      <c r="A197" s="196"/>
      <c r="B197" s="154" t="s">
        <v>152</v>
      </c>
      <c r="C197" s="147"/>
      <c r="D197" s="194"/>
      <c r="E197" s="146"/>
      <c r="F197" s="327"/>
      <c r="G197" s="194"/>
      <c r="H197" s="355"/>
      <c r="I197" s="327"/>
    </row>
    <row r="198" spans="1:9" s="160" customFormat="1" ht="14" x14ac:dyDescent="0.3">
      <c r="A198" s="196"/>
      <c r="B198" s="154" t="s">
        <v>797</v>
      </c>
      <c r="C198" s="147">
        <v>274.57793080264082</v>
      </c>
      <c r="D198" s="194">
        <v>0.1459</v>
      </c>
      <c r="E198" s="146">
        <f>C198*D198</f>
        <v>40.0609201041053</v>
      </c>
      <c r="F198" s="327">
        <v>338.14</v>
      </c>
      <c r="G198" s="194">
        <v>0.151</v>
      </c>
      <c r="H198" s="327">
        <f>F198*G198</f>
        <v>51.059139999999999</v>
      </c>
      <c r="I198" s="327">
        <f>F198+H198</f>
        <v>389.19914</v>
      </c>
    </row>
    <row r="199" spans="1:9" s="160" customFormat="1" ht="14" x14ac:dyDescent="0.3">
      <c r="A199" s="196"/>
      <c r="B199" s="154" t="s">
        <v>153</v>
      </c>
      <c r="C199" s="147"/>
      <c r="D199" s="194"/>
      <c r="E199" s="146"/>
      <c r="F199" s="327"/>
      <c r="G199" s="194"/>
      <c r="H199" s="355"/>
      <c r="I199" s="327"/>
    </row>
    <row r="200" spans="1:9" s="160" customFormat="1" ht="14" x14ac:dyDescent="0.3">
      <c r="A200" s="196"/>
      <c r="B200" s="154" t="s">
        <v>798</v>
      </c>
      <c r="C200" s="147">
        <v>437.82426343284482</v>
      </c>
      <c r="D200" s="194">
        <v>0.1459</v>
      </c>
      <c r="E200" s="146">
        <f>C200*D200</f>
        <v>63.878560034852057</v>
      </c>
      <c r="F200" s="327">
        <v>539.17999999999995</v>
      </c>
      <c r="G200" s="194">
        <v>0.151</v>
      </c>
      <c r="H200" s="327">
        <f>F200*G200</f>
        <v>81.416179999999983</v>
      </c>
      <c r="I200" s="327">
        <f>F200+H200</f>
        <v>620.59617999999989</v>
      </c>
    </row>
    <row r="201" spans="1:9" s="160" customFormat="1" ht="14" x14ac:dyDescent="0.3">
      <c r="A201" s="196"/>
      <c r="B201" s="154"/>
      <c r="C201" s="147"/>
      <c r="D201" s="194"/>
      <c r="E201" s="146"/>
      <c r="F201" s="327"/>
      <c r="G201" s="194"/>
      <c r="H201" s="355"/>
      <c r="I201" s="327"/>
    </row>
    <row r="202" spans="1:9" s="160" customFormat="1" ht="14" x14ac:dyDescent="0.3">
      <c r="A202" s="415" t="s">
        <v>31</v>
      </c>
      <c r="B202" s="415"/>
      <c r="C202" s="181"/>
      <c r="D202" s="356"/>
      <c r="E202" s="180"/>
      <c r="F202" s="337"/>
      <c r="G202" s="356"/>
      <c r="H202" s="354"/>
      <c r="I202" s="330"/>
    </row>
    <row r="203" spans="1:9" s="160" customFormat="1" ht="14" x14ac:dyDescent="0.3">
      <c r="A203" s="415" t="s">
        <v>799</v>
      </c>
      <c r="B203" s="415"/>
      <c r="C203" s="181"/>
      <c r="D203" s="356"/>
      <c r="E203" s="180"/>
      <c r="F203" s="337"/>
      <c r="G203" s="356"/>
      <c r="H203" s="354"/>
      <c r="I203" s="330"/>
    </row>
    <row r="204" spans="1:9" s="160" customFormat="1" ht="14.5" thickBot="1" x14ac:dyDescent="0.35">
      <c r="A204" s="198"/>
      <c r="B204" s="199"/>
      <c r="C204" s="181"/>
      <c r="D204" s="356"/>
      <c r="E204" s="180"/>
      <c r="F204" s="337"/>
      <c r="G204" s="356"/>
      <c r="H204" s="354"/>
      <c r="I204" s="330"/>
    </row>
    <row r="205" spans="1:9" ht="44.25" customHeight="1" thickBot="1" x14ac:dyDescent="0.35">
      <c r="A205" s="310"/>
      <c r="B205" s="304" t="s">
        <v>33</v>
      </c>
      <c r="C205" s="305" t="s">
        <v>34</v>
      </c>
      <c r="D205" s="352" t="s">
        <v>3</v>
      </c>
      <c r="E205" s="306" t="s">
        <v>35</v>
      </c>
      <c r="F205" s="334" t="s">
        <v>791</v>
      </c>
      <c r="G205" s="352" t="s">
        <v>3</v>
      </c>
      <c r="H205" s="349" t="s">
        <v>4</v>
      </c>
      <c r="I205" s="347" t="s">
        <v>795</v>
      </c>
    </row>
    <row r="206" spans="1:9" s="160" customFormat="1" ht="14" x14ac:dyDescent="0.3">
      <c r="A206" s="196"/>
      <c r="B206" s="154" t="s">
        <v>154</v>
      </c>
      <c r="C206" s="173"/>
      <c r="D206" s="194"/>
      <c r="E206" s="159"/>
      <c r="F206" s="338"/>
      <c r="G206" s="194"/>
      <c r="H206" s="355"/>
      <c r="I206" s="327"/>
    </row>
    <row r="207" spans="1:9" s="160" customFormat="1" ht="14" x14ac:dyDescent="0.3">
      <c r="A207" s="196"/>
      <c r="B207" s="154" t="s">
        <v>155</v>
      </c>
      <c r="C207" s="147"/>
      <c r="D207" s="194"/>
      <c r="E207" s="159"/>
      <c r="F207" s="327"/>
      <c r="G207" s="194"/>
      <c r="H207" s="355"/>
      <c r="I207" s="327"/>
    </row>
    <row r="208" spans="1:9" s="160" customFormat="1" ht="14" x14ac:dyDescent="0.3">
      <c r="A208" s="196"/>
      <c r="B208" s="154" t="s">
        <v>156</v>
      </c>
      <c r="C208" s="147"/>
      <c r="D208" s="194"/>
      <c r="E208" s="159"/>
      <c r="F208" s="327"/>
      <c r="G208" s="194"/>
      <c r="H208" s="355"/>
      <c r="I208" s="327"/>
    </row>
    <row r="209" spans="1:9" s="160" customFormat="1" ht="14" x14ac:dyDescent="0.3">
      <c r="A209" s="196"/>
      <c r="B209" s="154" t="s">
        <v>157</v>
      </c>
      <c r="C209" s="147"/>
      <c r="D209" s="194"/>
      <c r="E209" s="159"/>
      <c r="F209" s="327"/>
      <c r="G209" s="194"/>
      <c r="H209" s="355"/>
      <c r="I209" s="327"/>
    </row>
    <row r="210" spans="1:9" s="160" customFormat="1" ht="14" x14ac:dyDescent="0.3">
      <c r="A210" s="196"/>
      <c r="B210" s="154"/>
      <c r="C210" s="147"/>
      <c r="D210" s="194"/>
      <c r="E210" s="159"/>
      <c r="F210" s="327"/>
      <c r="G210" s="194"/>
      <c r="H210" s="355"/>
      <c r="I210" s="327"/>
    </row>
    <row r="211" spans="1:9" s="160" customFormat="1" ht="14" x14ac:dyDescent="0.3">
      <c r="A211" s="196"/>
      <c r="B211" s="154"/>
      <c r="C211" s="147"/>
      <c r="D211" s="194"/>
      <c r="E211" s="159"/>
      <c r="F211" s="327"/>
      <c r="G211" s="194"/>
      <c r="H211" s="355"/>
      <c r="I211" s="327"/>
    </row>
    <row r="212" spans="1:9" s="160" customFormat="1" ht="14" x14ac:dyDescent="0.3">
      <c r="A212" s="196"/>
      <c r="B212" s="154"/>
      <c r="C212" s="147"/>
      <c r="D212" s="194"/>
      <c r="E212" s="159"/>
      <c r="F212" s="327"/>
      <c r="G212" s="194"/>
      <c r="H212" s="355"/>
      <c r="I212" s="327"/>
    </row>
    <row r="213" spans="1:9" s="160" customFormat="1" ht="14" x14ac:dyDescent="0.3">
      <c r="A213" s="196"/>
      <c r="B213" s="154" t="s">
        <v>158</v>
      </c>
      <c r="C213" s="147"/>
      <c r="D213" s="194"/>
      <c r="E213" s="159"/>
      <c r="F213" s="327"/>
      <c r="G213" s="194"/>
      <c r="H213" s="355"/>
      <c r="I213" s="327"/>
    </row>
    <row r="214" spans="1:9" s="160" customFormat="1" ht="14" x14ac:dyDescent="0.3">
      <c r="A214" s="196"/>
      <c r="B214" s="154" t="s">
        <v>159</v>
      </c>
      <c r="C214" s="147"/>
      <c r="D214" s="194"/>
      <c r="E214" s="159"/>
      <c r="F214" s="327"/>
      <c r="G214" s="194"/>
      <c r="H214" s="355"/>
      <c r="I214" s="327"/>
    </row>
    <row r="215" spans="1:9" s="160" customFormat="1" ht="14" x14ac:dyDescent="0.3">
      <c r="A215" s="196"/>
      <c r="B215" s="154" t="s">
        <v>160</v>
      </c>
      <c r="C215" s="147"/>
      <c r="D215" s="194"/>
      <c r="E215" s="159"/>
      <c r="F215" s="327"/>
      <c r="G215" s="194"/>
      <c r="H215" s="355"/>
      <c r="I215" s="327"/>
    </row>
    <row r="216" spans="1:9" s="160" customFormat="1" ht="14" x14ac:dyDescent="0.3">
      <c r="A216" s="196"/>
      <c r="B216" s="154" t="s">
        <v>161</v>
      </c>
      <c r="C216" s="147"/>
      <c r="D216" s="194"/>
      <c r="E216" s="159"/>
      <c r="F216" s="327"/>
      <c r="G216" s="194"/>
      <c r="H216" s="355"/>
      <c r="I216" s="327"/>
    </row>
    <row r="217" spans="1:9" s="160" customFormat="1" ht="14" x14ac:dyDescent="0.3">
      <c r="A217" s="196"/>
      <c r="B217" s="154" t="s">
        <v>162</v>
      </c>
      <c r="C217" s="147"/>
      <c r="D217" s="194"/>
      <c r="E217" s="159"/>
      <c r="F217" s="327"/>
      <c r="G217" s="194"/>
      <c r="H217" s="355"/>
      <c r="I217" s="327"/>
    </row>
    <row r="218" spans="1:9" s="160" customFormat="1" ht="14" x14ac:dyDescent="0.3">
      <c r="A218" s="196"/>
      <c r="B218" s="154" t="s">
        <v>163</v>
      </c>
      <c r="C218" s="147"/>
      <c r="D218" s="194"/>
      <c r="E218" s="159"/>
      <c r="F218" s="327"/>
      <c r="G218" s="194"/>
      <c r="H218" s="355"/>
      <c r="I218" s="327"/>
    </row>
    <row r="219" spans="1:9" s="160" customFormat="1" ht="14" x14ac:dyDescent="0.3">
      <c r="A219" s="196"/>
      <c r="B219" s="154" t="s">
        <v>164</v>
      </c>
      <c r="C219" s="147"/>
      <c r="D219" s="194"/>
      <c r="E219" s="159"/>
      <c r="F219" s="327"/>
      <c r="G219" s="194"/>
      <c r="H219" s="355"/>
      <c r="I219" s="327"/>
    </row>
    <row r="220" spans="1:9" s="160" customFormat="1" ht="14" x14ac:dyDescent="0.3">
      <c r="A220" s="196"/>
      <c r="B220" s="154"/>
      <c r="C220" s="147"/>
      <c r="D220" s="194"/>
      <c r="E220" s="159"/>
      <c r="F220" s="327"/>
      <c r="G220" s="194"/>
      <c r="H220" s="355"/>
      <c r="I220" s="327"/>
    </row>
    <row r="221" spans="1:9" s="160" customFormat="1" ht="14" x14ac:dyDescent="0.3">
      <c r="A221" s="196"/>
      <c r="B221" s="154" t="s">
        <v>165</v>
      </c>
      <c r="C221" s="147"/>
      <c r="D221" s="194"/>
      <c r="E221" s="159"/>
      <c r="F221" s="327"/>
      <c r="G221" s="194"/>
      <c r="H221" s="355"/>
      <c r="I221" s="327"/>
    </row>
    <row r="222" spans="1:9" s="160" customFormat="1" ht="14" x14ac:dyDescent="0.3">
      <c r="A222" s="196"/>
      <c r="B222" s="154" t="s">
        <v>166</v>
      </c>
      <c r="C222" s="147"/>
      <c r="D222" s="194"/>
      <c r="E222" s="159"/>
      <c r="F222" s="327"/>
      <c r="G222" s="194"/>
      <c r="H222" s="355"/>
      <c r="I222" s="327"/>
    </row>
    <row r="223" spans="1:9" s="160" customFormat="1" ht="14" x14ac:dyDescent="0.3">
      <c r="A223" s="196"/>
      <c r="B223" s="154"/>
      <c r="C223" s="147"/>
      <c r="D223" s="194"/>
      <c r="E223" s="159"/>
      <c r="F223" s="327"/>
      <c r="G223" s="194"/>
      <c r="H223" s="355"/>
      <c r="I223" s="327"/>
    </row>
    <row r="224" spans="1:9" s="160" customFormat="1" ht="14" x14ac:dyDescent="0.25">
      <c r="A224" s="208"/>
      <c r="B224" s="149"/>
      <c r="C224" s="147"/>
      <c r="D224" s="194"/>
      <c r="E224" s="159"/>
      <c r="F224" s="327"/>
      <c r="G224" s="194"/>
      <c r="H224" s="355"/>
      <c r="I224" s="327"/>
    </row>
    <row r="225" spans="1:9" s="160" customFormat="1" ht="14" x14ac:dyDescent="0.3">
      <c r="A225" s="208" t="s">
        <v>167</v>
      </c>
      <c r="B225" s="192" t="s">
        <v>168</v>
      </c>
      <c r="C225" s="147"/>
      <c r="D225" s="194"/>
      <c r="E225" s="159"/>
      <c r="F225" s="327"/>
      <c r="G225" s="194"/>
      <c r="H225" s="355"/>
      <c r="I225" s="327"/>
    </row>
    <row r="226" spans="1:9" s="160" customFormat="1" ht="14" x14ac:dyDescent="0.3">
      <c r="A226" s="196"/>
      <c r="B226" s="192" t="s">
        <v>169</v>
      </c>
      <c r="C226" s="147"/>
      <c r="D226" s="194"/>
      <c r="E226" s="159"/>
      <c r="F226" s="327"/>
      <c r="G226" s="194"/>
      <c r="H226" s="355"/>
      <c r="I226" s="327"/>
    </row>
    <row r="227" spans="1:9" s="160" customFormat="1" ht="14" x14ac:dyDescent="0.3">
      <c r="A227" s="196"/>
      <c r="B227" s="154" t="s">
        <v>170</v>
      </c>
      <c r="C227" s="147"/>
      <c r="D227" s="194"/>
      <c r="E227" s="159"/>
      <c r="F227" s="327"/>
      <c r="G227" s="194"/>
      <c r="H227" s="355"/>
      <c r="I227" s="327"/>
    </row>
    <row r="228" spans="1:9" s="160" customFormat="1" ht="14" x14ac:dyDescent="0.3">
      <c r="A228" s="196"/>
      <c r="B228" s="154" t="s">
        <v>171</v>
      </c>
      <c r="C228" s="147"/>
      <c r="D228" s="194"/>
      <c r="E228" s="159"/>
      <c r="F228" s="327"/>
      <c r="G228" s="194"/>
      <c r="H228" s="355"/>
      <c r="I228" s="327"/>
    </row>
    <row r="229" spans="1:9" s="160" customFormat="1" ht="14" x14ac:dyDescent="0.3">
      <c r="A229" s="196"/>
      <c r="B229" s="154" t="s">
        <v>172</v>
      </c>
      <c r="C229" s="147"/>
      <c r="D229" s="194"/>
      <c r="E229" s="159"/>
      <c r="F229" s="327"/>
      <c r="G229" s="194"/>
      <c r="H229" s="355"/>
      <c r="I229" s="327"/>
    </row>
    <row r="230" spans="1:9" s="160" customFormat="1" ht="14" x14ac:dyDescent="0.3">
      <c r="A230" s="196"/>
      <c r="B230" s="154" t="s">
        <v>173</v>
      </c>
      <c r="C230" s="147"/>
      <c r="D230" s="194"/>
      <c r="E230" s="159"/>
      <c r="F230" s="327"/>
      <c r="G230" s="194"/>
      <c r="H230" s="355"/>
      <c r="I230" s="327"/>
    </row>
    <row r="231" spans="1:9" s="160" customFormat="1" ht="14" x14ac:dyDescent="0.3">
      <c r="A231" s="196"/>
      <c r="B231" s="154" t="s">
        <v>174</v>
      </c>
      <c r="C231" s="147">
        <v>79.82225276471253</v>
      </c>
      <c r="D231" s="194">
        <v>0.1459</v>
      </c>
      <c r="E231" s="159">
        <f>C231*D231</f>
        <v>11.646066678371559</v>
      </c>
      <c r="F231" s="327">
        <v>98.3</v>
      </c>
      <c r="G231" s="194">
        <v>0.151</v>
      </c>
      <c r="H231" s="327">
        <f>F231*G231</f>
        <v>14.843299999999999</v>
      </c>
      <c r="I231" s="327">
        <f>F231+H231</f>
        <v>113.1433</v>
      </c>
    </row>
    <row r="232" spans="1:9" s="160" customFormat="1" ht="14" x14ac:dyDescent="0.3">
      <c r="A232" s="196"/>
      <c r="B232" s="154"/>
      <c r="C232" s="147"/>
      <c r="D232" s="194"/>
      <c r="E232" s="159"/>
      <c r="F232" s="327"/>
      <c r="G232" s="194"/>
      <c r="H232" s="355"/>
      <c r="I232" s="327"/>
    </row>
    <row r="233" spans="1:9" s="160" customFormat="1" ht="14" x14ac:dyDescent="0.3">
      <c r="A233" s="196"/>
      <c r="B233" s="154" t="s">
        <v>175</v>
      </c>
      <c r="C233" s="147"/>
      <c r="D233" s="194"/>
      <c r="E233" s="159"/>
      <c r="F233" s="327"/>
      <c r="G233" s="194"/>
      <c r="H233" s="355"/>
      <c r="I233" s="327"/>
    </row>
    <row r="234" spans="1:9" s="160" customFormat="1" ht="14" x14ac:dyDescent="0.3">
      <c r="A234" s="196"/>
      <c r="B234" s="154" t="s">
        <v>176</v>
      </c>
      <c r="C234" s="147"/>
      <c r="D234" s="194"/>
      <c r="E234" s="159"/>
      <c r="F234" s="327"/>
      <c r="G234" s="194"/>
      <c r="H234" s="355"/>
      <c r="I234" s="327"/>
    </row>
    <row r="235" spans="1:9" s="160" customFormat="1" ht="14" x14ac:dyDescent="0.3">
      <c r="A235" s="196"/>
      <c r="B235" s="154" t="s">
        <v>177</v>
      </c>
      <c r="C235" s="147"/>
      <c r="D235" s="194"/>
      <c r="E235" s="159"/>
      <c r="F235" s="327"/>
      <c r="G235" s="194"/>
      <c r="H235" s="355"/>
      <c r="I235" s="327"/>
    </row>
    <row r="236" spans="1:9" s="160" customFormat="1" ht="14" x14ac:dyDescent="0.3">
      <c r="A236" s="196"/>
      <c r="B236" s="154" t="s">
        <v>178</v>
      </c>
      <c r="C236" s="147"/>
      <c r="D236" s="194"/>
      <c r="E236" s="159"/>
      <c r="F236" s="327"/>
      <c r="G236" s="194"/>
      <c r="H236" s="355"/>
      <c r="I236" s="327"/>
    </row>
    <row r="237" spans="1:9" s="160" customFormat="1" ht="14" x14ac:dyDescent="0.3">
      <c r="A237" s="197"/>
      <c r="B237" s="154" t="s">
        <v>179</v>
      </c>
      <c r="C237" s="147">
        <v>160.78849218794247</v>
      </c>
      <c r="D237" s="194">
        <v>0.1459</v>
      </c>
      <c r="E237" s="159">
        <f>C237*D237</f>
        <v>23.459041010220805</v>
      </c>
      <c r="F237" s="327">
        <v>198.01</v>
      </c>
      <c r="G237" s="194">
        <v>0.151</v>
      </c>
      <c r="H237" s="327">
        <f>F237*G237</f>
        <v>29.899509999999999</v>
      </c>
      <c r="I237" s="327">
        <f>F237+H237</f>
        <v>227.90950999999998</v>
      </c>
    </row>
    <row r="238" spans="1:9" x14ac:dyDescent="0.25">
      <c r="A238" s="209"/>
      <c r="B238" s="210"/>
    </row>
    <row r="239" spans="1:9" x14ac:dyDescent="0.25">
      <c r="A239" s="212"/>
      <c r="B239" s="109"/>
    </row>
    <row r="240" spans="1:9" x14ac:dyDescent="0.25">
      <c r="A240" s="213"/>
    </row>
    <row r="241" spans="1:9" x14ac:dyDescent="0.25">
      <c r="A241" s="213"/>
    </row>
    <row r="242" spans="1:9" ht="18" x14ac:dyDescent="0.25">
      <c r="B242" s="186" t="s">
        <v>180</v>
      </c>
    </row>
    <row r="243" spans="1:9" x14ac:dyDescent="0.25">
      <c r="B243" s="113"/>
    </row>
    <row r="244" spans="1:9" s="160" customFormat="1" ht="14" x14ac:dyDescent="0.25">
      <c r="A244" s="158" t="s">
        <v>7</v>
      </c>
      <c r="B244" s="177" t="s">
        <v>181</v>
      </c>
      <c r="C244" s="147"/>
      <c r="D244" s="145"/>
      <c r="E244" s="159"/>
      <c r="F244" s="327"/>
      <c r="G244" s="145"/>
      <c r="H244" s="355"/>
      <c r="I244" s="327"/>
    </row>
    <row r="245" spans="1:9" s="160" customFormat="1" ht="14" x14ac:dyDescent="0.25">
      <c r="A245" s="162" t="s">
        <v>38</v>
      </c>
      <c r="B245" s="156" t="s">
        <v>182</v>
      </c>
      <c r="C245" s="147">
        <v>92.286568227833072</v>
      </c>
      <c r="D245" s="145">
        <v>3.9E-2</v>
      </c>
      <c r="E245" s="159">
        <f>C245*D245</f>
        <v>3.5991761608854898</v>
      </c>
      <c r="F245" s="327">
        <v>100.53</v>
      </c>
      <c r="G245" s="145">
        <v>5.2999999999999999E-2</v>
      </c>
      <c r="H245" s="327">
        <f>F245*G245</f>
        <v>5.3280899999999995</v>
      </c>
      <c r="I245" s="327">
        <f>F245+H245</f>
        <v>105.85809</v>
      </c>
    </row>
    <row r="246" spans="1:9" s="160" customFormat="1" ht="14" x14ac:dyDescent="0.25">
      <c r="A246" s="176"/>
      <c r="B246" s="156" t="s">
        <v>183</v>
      </c>
      <c r="C246" s="147">
        <v>83.052974114510405</v>
      </c>
      <c r="D246" s="145">
        <v>3.9E-2</v>
      </c>
      <c r="E246" s="159">
        <f>C246*D246</f>
        <v>3.2390659904659058</v>
      </c>
      <c r="F246" s="327">
        <v>90.48</v>
      </c>
      <c r="G246" s="145">
        <v>5.2999999999999999E-2</v>
      </c>
      <c r="H246" s="327">
        <f t="shared" ref="H246:H250" si="12">F246*G246</f>
        <v>4.7954400000000001</v>
      </c>
      <c r="I246" s="327">
        <f t="shared" ref="I246:I250" si="13">F246+H246</f>
        <v>95.275440000000003</v>
      </c>
    </row>
    <row r="247" spans="1:9" s="160" customFormat="1" ht="14" x14ac:dyDescent="0.25">
      <c r="A247" s="176"/>
      <c r="B247" s="156" t="s">
        <v>184</v>
      </c>
      <c r="C247" s="147">
        <v>0</v>
      </c>
      <c r="D247" s="145"/>
      <c r="E247" s="159"/>
      <c r="F247" s="327">
        <f t="shared" ref="F247" si="14">C247+E247</f>
        <v>0</v>
      </c>
      <c r="G247" s="145"/>
      <c r="H247" s="327">
        <f t="shared" si="12"/>
        <v>0</v>
      </c>
      <c r="I247" s="327">
        <f t="shared" si="13"/>
        <v>0</v>
      </c>
    </row>
    <row r="248" spans="1:9" s="160" customFormat="1" ht="14" x14ac:dyDescent="0.25">
      <c r="A248" s="176"/>
      <c r="B248" s="156" t="s">
        <v>185</v>
      </c>
      <c r="C248" s="147">
        <v>92.286568227833072</v>
      </c>
      <c r="D248" s="145">
        <v>3.9E-2</v>
      </c>
      <c r="E248" s="159">
        <f>C248*D248</f>
        <v>3.5991761608854898</v>
      </c>
      <c r="F248" s="327">
        <v>100.53</v>
      </c>
      <c r="G248" s="145">
        <v>5.2999999999999999E-2</v>
      </c>
      <c r="H248" s="327">
        <f t="shared" si="12"/>
        <v>5.3280899999999995</v>
      </c>
      <c r="I248" s="327">
        <f t="shared" si="13"/>
        <v>105.85809</v>
      </c>
    </row>
    <row r="249" spans="1:9" s="160" customFormat="1" ht="14" x14ac:dyDescent="0.25">
      <c r="A249" s="176"/>
      <c r="B249" s="156" t="s">
        <v>186</v>
      </c>
      <c r="C249" s="147">
        <v>154.47839092282032</v>
      </c>
      <c r="D249" s="145">
        <v>3.9E-2</v>
      </c>
      <c r="E249" s="159">
        <f>C249*D249</f>
        <v>6.0246572459899923</v>
      </c>
      <c r="F249" s="327">
        <v>168.28</v>
      </c>
      <c r="G249" s="145">
        <v>5.2999999999999999E-2</v>
      </c>
      <c r="H249" s="327">
        <f t="shared" si="12"/>
        <v>8.9188399999999994</v>
      </c>
      <c r="I249" s="327">
        <f t="shared" si="13"/>
        <v>177.19883999999999</v>
      </c>
    </row>
    <row r="250" spans="1:9" s="160" customFormat="1" ht="14" x14ac:dyDescent="0.25">
      <c r="A250" s="176"/>
      <c r="B250" s="156" t="s">
        <v>187</v>
      </c>
      <c r="C250" s="147">
        <v>154.47839092282032</v>
      </c>
      <c r="D250" s="145">
        <v>3.9E-2</v>
      </c>
      <c r="E250" s="159">
        <f>C250*D250</f>
        <v>6.0246572459899923</v>
      </c>
      <c r="F250" s="327">
        <v>168.28</v>
      </c>
      <c r="G250" s="145">
        <v>5.2999999999999999E-2</v>
      </c>
      <c r="H250" s="327">
        <f t="shared" si="12"/>
        <v>8.9188399999999994</v>
      </c>
      <c r="I250" s="327">
        <f t="shared" si="13"/>
        <v>177.19883999999999</v>
      </c>
    </row>
    <row r="251" spans="1:9" s="160" customFormat="1" ht="14" x14ac:dyDescent="0.25">
      <c r="A251" s="176"/>
      <c r="B251" s="177" t="s">
        <v>188</v>
      </c>
      <c r="C251" s="147"/>
      <c r="D251" s="145"/>
      <c r="E251" s="159"/>
      <c r="F251" s="327"/>
      <c r="G251" s="145"/>
      <c r="H251" s="355"/>
      <c r="I251" s="327"/>
    </row>
    <row r="252" spans="1:9" s="160" customFormat="1" ht="14" x14ac:dyDescent="0.25">
      <c r="A252" s="176"/>
      <c r="B252" s="156"/>
      <c r="C252" s="147"/>
      <c r="D252" s="145"/>
      <c r="E252" s="159"/>
      <c r="F252" s="327"/>
      <c r="G252" s="145"/>
      <c r="H252" s="355"/>
      <c r="I252" s="327"/>
    </row>
    <row r="253" spans="1:9" s="160" customFormat="1" ht="14" x14ac:dyDescent="0.25">
      <c r="A253" s="176" t="s">
        <v>25</v>
      </c>
      <c r="B253" s="177" t="s">
        <v>189</v>
      </c>
      <c r="C253" s="147"/>
      <c r="D253" s="145"/>
      <c r="E253" s="159"/>
      <c r="F253" s="327"/>
      <c r="G253" s="145"/>
      <c r="H253" s="355"/>
      <c r="I253" s="327"/>
    </row>
    <row r="254" spans="1:9" s="160" customFormat="1" ht="14" x14ac:dyDescent="0.25">
      <c r="A254" s="176"/>
      <c r="B254" s="156" t="s">
        <v>182</v>
      </c>
      <c r="C254" s="147">
        <v>160.216415890354</v>
      </c>
      <c r="D254" s="145">
        <v>3.9E-2</v>
      </c>
      <c r="E254" s="159">
        <f>C254*D254</f>
        <v>6.2484402197238058</v>
      </c>
      <c r="F254" s="327">
        <v>174.54</v>
      </c>
      <c r="G254" s="145">
        <v>5.2999999999999999E-2</v>
      </c>
      <c r="H254" s="327">
        <f t="shared" ref="H254:H257" si="15">F254*G254</f>
        <v>9.2506199999999996</v>
      </c>
      <c r="I254" s="327">
        <f>F254+H254</f>
        <v>183.79061999999999</v>
      </c>
    </row>
    <row r="255" spans="1:9" s="160" customFormat="1" ht="14" x14ac:dyDescent="0.25">
      <c r="A255" s="176"/>
      <c r="B255" s="156" t="s">
        <v>185</v>
      </c>
      <c r="C255" s="147">
        <v>160.216415890354</v>
      </c>
      <c r="D255" s="145">
        <v>3.9E-2</v>
      </c>
      <c r="E255" s="159">
        <f>C255*D255</f>
        <v>6.2484402197238058</v>
      </c>
      <c r="F255" s="327">
        <v>174.54</v>
      </c>
      <c r="G255" s="145">
        <v>5.2999999999999999E-2</v>
      </c>
      <c r="H255" s="327">
        <f t="shared" si="15"/>
        <v>9.2506199999999996</v>
      </c>
      <c r="I255" s="327">
        <f t="shared" ref="I255:I257" si="16">F255+H255</f>
        <v>183.79061999999999</v>
      </c>
    </row>
    <row r="256" spans="1:9" s="160" customFormat="1" ht="14" x14ac:dyDescent="0.25">
      <c r="A256" s="176"/>
      <c r="B256" s="156" t="s">
        <v>186</v>
      </c>
      <c r="C256" s="147">
        <v>309.10620957917013</v>
      </c>
      <c r="D256" s="145">
        <v>3.9E-2</v>
      </c>
      <c r="E256" s="159">
        <f>C256*D256</f>
        <v>12.055142173587635</v>
      </c>
      <c r="F256" s="327">
        <v>336.73</v>
      </c>
      <c r="G256" s="145">
        <v>5.2999999999999999E-2</v>
      </c>
      <c r="H256" s="327">
        <f t="shared" si="15"/>
        <v>17.846689999999999</v>
      </c>
      <c r="I256" s="327">
        <f t="shared" si="16"/>
        <v>354.57669000000004</v>
      </c>
    </row>
    <row r="257" spans="1:9" s="160" customFormat="1" ht="14" x14ac:dyDescent="0.25">
      <c r="A257" s="176"/>
      <c r="B257" s="156" t="s">
        <v>187</v>
      </c>
      <c r="C257" s="147">
        <v>309.10620957917013</v>
      </c>
      <c r="D257" s="145">
        <v>3.9E-2</v>
      </c>
      <c r="E257" s="159">
        <f>C257*D257</f>
        <v>12.055142173587635</v>
      </c>
      <c r="F257" s="327">
        <v>336.73</v>
      </c>
      <c r="G257" s="145">
        <v>5.2999999999999999E-2</v>
      </c>
      <c r="H257" s="327">
        <f t="shared" si="15"/>
        <v>17.846689999999999</v>
      </c>
      <c r="I257" s="327">
        <f t="shared" si="16"/>
        <v>354.57669000000004</v>
      </c>
    </row>
    <row r="258" spans="1:9" s="160" customFormat="1" ht="14" x14ac:dyDescent="0.25">
      <c r="A258" s="176"/>
      <c r="B258" s="156"/>
      <c r="C258" s="147"/>
      <c r="D258" s="145"/>
      <c r="E258" s="159"/>
      <c r="F258" s="327"/>
      <c r="G258" s="145"/>
      <c r="H258" s="355"/>
      <c r="I258" s="327"/>
    </row>
    <row r="259" spans="1:9" s="160" customFormat="1" ht="14" x14ac:dyDescent="0.25">
      <c r="A259" s="176" t="s">
        <v>190</v>
      </c>
      <c r="B259" s="177" t="s">
        <v>191</v>
      </c>
      <c r="C259" s="147"/>
      <c r="D259" s="145"/>
      <c r="E259" s="159"/>
      <c r="F259" s="327"/>
      <c r="G259" s="145"/>
      <c r="H259" s="355"/>
      <c r="I259" s="327"/>
    </row>
    <row r="260" spans="1:9" s="160" customFormat="1" ht="14" x14ac:dyDescent="0.25">
      <c r="A260" s="176"/>
      <c r="B260" s="156" t="s">
        <v>192</v>
      </c>
      <c r="C260" s="147">
        <v>635.22833418000005</v>
      </c>
      <c r="D260" s="145">
        <v>3.9E-2</v>
      </c>
      <c r="E260" s="159">
        <f>C260*D260</f>
        <v>24.77390503302</v>
      </c>
      <c r="F260" s="327">
        <v>692</v>
      </c>
      <c r="G260" s="145">
        <v>5.2999999999999999E-2</v>
      </c>
      <c r="H260" s="327">
        <f>F260*G260</f>
        <v>36.676000000000002</v>
      </c>
      <c r="I260" s="327">
        <f>F260+H260</f>
        <v>728.67600000000004</v>
      </c>
    </row>
    <row r="261" spans="1:9" s="160" customFormat="1" ht="14" x14ac:dyDescent="0.25">
      <c r="A261" s="176"/>
      <c r="B261" s="156" t="s">
        <v>193</v>
      </c>
      <c r="C261" s="147">
        <v>1016.28816102</v>
      </c>
      <c r="D261" s="145">
        <v>3.9E-2</v>
      </c>
      <c r="E261" s="159">
        <f>C261*D261</f>
        <v>39.635238279779998</v>
      </c>
      <c r="F261" s="327">
        <v>1107.1099999999999</v>
      </c>
      <c r="G261" s="145">
        <v>5.2999999999999999E-2</v>
      </c>
      <c r="H261" s="327">
        <f>F261*G261</f>
        <v>58.676829999999995</v>
      </c>
      <c r="I261" s="327">
        <f>F261+H261</f>
        <v>1165.78683</v>
      </c>
    </row>
    <row r="262" spans="1:9" s="160" customFormat="1" ht="14" x14ac:dyDescent="0.25">
      <c r="A262" s="176"/>
      <c r="B262" s="156"/>
      <c r="C262" s="147"/>
      <c r="D262" s="145"/>
      <c r="E262" s="159"/>
      <c r="F262" s="327"/>
      <c r="G262" s="145"/>
      <c r="H262" s="355"/>
      <c r="I262" s="327"/>
    </row>
    <row r="263" spans="1:9" s="160" customFormat="1" ht="28" x14ac:dyDescent="0.25">
      <c r="A263" s="162" t="s">
        <v>194</v>
      </c>
      <c r="B263" s="156" t="s">
        <v>195</v>
      </c>
      <c r="C263" s="147"/>
      <c r="D263" s="145"/>
      <c r="E263" s="159"/>
      <c r="F263" s="327"/>
      <c r="G263" s="145"/>
      <c r="H263" s="355"/>
      <c r="I263" s="327"/>
    </row>
    <row r="264" spans="1:9" ht="14" x14ac:dyDescent="0.3">
      <c r="A264" s="415" t="s">
        <v>31</v>
      </c>
      <c r="B264" s="415"/>
    </row>
    <row r="265" spans="1:9" ht="14" x14ac:dyDescent="0.3">
      <c r="A265" s="415" t="s">
        <v>799</v>
      </c>
      <c r="B265" s="415"/>
    </row>
    <row r="266" spans="1:9" ht="14.5" thickBot="1" x14ac:dyDescent="0.35">
      <c r="A266" s="198"/>
      <c r="B266" s="199"/>
    </row>
    <row r="267" spans="1:9" ht="44.25" customHeight="1" thickBot="1" x14ac:dyDescent="0.35">
      <c r="A267" s="310"/>
      <c r="B267" s="304" t="s">
        <v>33</v>
      </c>
      <c r="C267" s="305" t="s">
        <v>34</v>
      </c>
      <c r="D267" s="170" t="s">
        <v>3</v>
      </c>
      <c r="E267" s="306" t="s">
        <v>35</v>
      </c>
      <c r="F267" s="373" t="s">
        <v>789</v>
      </c>
      <c r="G267" s="170" t="s">
        <v>3</v>
      </c>
      <c r="H267" s="350" t="s">
        <v>4</v>
      </c>
      <c r="I267" s="373" t="s">
        <v>795</v>
      </c>
    </row>
    <row r="268" spans="1:9" ht="18" x14ac:dyDescent="0.25">
      <c r="B268" s="186" t="s">
        <v>196</v>
      </c>
    </row>
    <row r="269" spans="1:9" ht="14" x14ac:dyDescent="0.25">
      <c r="B269" s="214"/>
    </row>
    <row r="270" spans="1:9" s="160" customFormat="1" ht="14" x14ac:dyDescent="0.25">
      <c r="A270" s="162">
        <v>1</v>
      </c>
      <c r="B270" s="177" t="s">
        <v>197</v>
      </c>
      <c r="C270" s="147"/>
      <c r="D270" s="145"/>
      <c r="E270" s="159"/>
      <c r="F270" s="327"/>
      <c r="G270" s="145"/>
      <c r="H270" s="355"/>
      <c r="I270" s="327"/>
    </row>
    <row r="271" spans="1:9" s="160" customFormat="1" ht="14" x14ac:dyDescent="0.25">
      <c r="A271" s="162"/>
      <c r="B271" s="156" t="s">
        <v>198</v>
      </c>
      <c r="C271" s="147">
        <v>1305</v>
      </c>
      <c r="D271" s="145">
        <v>0</v>
      </c>
      <c r="E271" s="159"/>
      <c r="F271" s="327">
        <v>1305</v>
      </c>
      <c r="G271" s="145">
        <v>0</v>
      </c>
      <c r="H271" s="327">
        <v>695</v>
      </c>
      <c r="I271" s="327">
        <v>2000</v>
      </c>
    </row>
    <row r="272" spans="1:9" s="160" customFormat="1" ht="14" x14ac:dyDescent="0.25">
      <c r="A272" s="162"/>
      <c r="B272" s="156" t="s">
        <v>199</v>
      </c>
      <c r="C272" s="147">
        <v>1740</v>
      </c>
      <c r="D272" s="145">
        <v>0</v>
      </c>
      <c r="E272" s="159"/>
      <c r="F272" s="327">
        <v>1740</v>
      </c>
      <c r="G272" s="145">
        <v>0</v>
      </c>
      <c r="H272" s="327">
        <v>560</v>
      </c>
      <c r="I272" s="327">
        <v>2300</v>
      </c>
    </row>
    <row r="273" spans="1:9" s="160" customFormat="1" ht="14" x14ac:dyDescent="0.25">
      <c r="A273" s="162"/>
      <c r="B273" s="156" t="s">
        <v>200</v>
      </c>
      <c r="C273" s="147">
        <v>2175</v>
      </c>
      <c r="D273" s="145">
        <v>0</v>
      </c>
      <c r="E273" s="159"/>
      <c r="F273" s="327">
        <v>2175</v>
      </c>
      <c r="G273" s="145">
        <v>0</v>
      </c>
      <c r="H273" s="327">
        <v>325</v>
      </c>
      <c r="I273" s="327">
        <v>2500</v>
      </c>
    </row>
    <row r="274" spans="1:9" s="160" customFormat="1" ht="14" x14ac:dyDescent="0.25">
      <c r="A274" s="162"/>
      <c r="B274" s="156"/>
      <c r="C274" s="147"/>
      <c r="D274" s="145"/>
      <c r="E274" s="159"/>
      <c r="F274" s="327"/>
      <c r="G274" s="145"/>
      <c r="H274" s="355"/>
      <c r="I274" s="327"/>
    </row>
    <row r="275" spans="1:9" s="160" customFormat="1" ht="14" x14ac:dyDescent="0.25">
      <c r="A275" s="162"/>
      <c r="B275" s="177" t="s">
        <v>201</v>
      </c>
      <c r="C275" s="147"/>
      <c r="D275" s="145"/>
      <c r="E275" s="159"/>
      <c r="F275" s="327"/>
      <c r="G275" s="145"/>
      <c r="H275" s="355"/>
      <c r="I275" s="327"/>
    </row>
    <row r="276" spans="1:9" s="160" customFormat="1" ht="14" x14ac:dyDescent="0.25">
      <c r="A276" s="162"/>
      <c r="B276" s="156"/>
      <c r="C276" s="147"/>
      <c r="D276" s="145"/>
      <c r="E276" s="159"/>
      <c r="F276" s="327"/>
      <c r="G276" s="145"/>
      <c r="H276" s="355"/>
      <c r="I276" s="327"/>
    </row>
    <row r="277" spans="1:9" s="160" customFormat="1" ht="14" x14ac:dyDescent="0.25">
      <c r="A277" s="162"/>
      <c r="B277" s="156" t="s">
        <v>202</v>
      </c>
      <c r="C277" s="147">
        <v>4112</v>
      </c>
      <c r="D277" s="145">
        <v>0</v>
      </c>
      <c r="E277" s="159"/>
      <c r="F277" s="327">
        <v>4112</v>
      </c>
      <c r="G277" s="145">
        <v>0</v>
      </c>
      <c r="H277" s="327">
        <f>F277*G277</f>
        <v>0</v>
      </c>
      <c r="I277" s="326">
        <v>4000</v>
      </c>
    </row>
    <row r="278" spans="1:9" s="160" customFormat="1" ht="14" x14ac:dyDescent="0.25">
      <c r="A278" s="162"/>
      <c r="B278" s="156" t="s">
        <v>203</v>
      </c>
      <c r="C278" s="147">
        <v>4120</v>
      </c>
      <c r="D278" s="145">
        <v>0</v>
      </c>
      <c r="E278" s="159"/>
      <c r="F278" s="327">
        <v>4120</v>
      </c>
      <c r="G278" s="145">
        <v>0</v>
      </c>
      <c r="H278" s="327">
        <f t="shared" ref="H278:H291" si="17">F278*G278</f>
        <v>0</v>
      </c>
      <c r="I278" s="326">
        <v>3000</v>
      </c>
    </row>
    <row r="279" spans="1:9" s="160" customFormat="1" ht="14" x14ac:dyDescent="0.25">
      <c r="A279" s="162"/>
      <c r="B279" s="156" t="s">
        <v>204</v>
      </c>
      <c r="C279" s="147">
        <v>3750</v>
      </c>
      <c r="D279" s="145">
        <v>0</v>
      </c>
      <c r="E279" s="159"/>
      <c r="F279" s="327">
        <v>3750</v>
      </c>
      <c r="G279" s="145">
        <v>0</v>
      </c>
      <c r="H279" s="327">
        <f t="shared" si="17"/>
        <v>0</v>
      </c>
      <c r="I279" s="326">
        <v>3000</v>
      </c>
    </row>
    <row r="280" spans="1:9" s="160" customFormat="1" ht="14" x14ac:dyDescent="0.25">
      <c r="A280" s="162"/>
      <c r="B280" s="156" t="s">
        <v>205</v>
      </c>
      <c r="C280" s="147">
        <v>4080</v>
      </c>
      <c r="D280" s="145">
        <v>0</v>
      </c>
      <c r="E280" s="159"/>
      <c r="F280" s="327">
        <v>4080</v>
      </c>
      <c r="G280" s="145">
        <v>0</v>
      </c>
      <c r="H280" s="327">
        <f t="shared" si="17"/>
        <v>0</v>
      </c>
      <c r="I280" s="326">
        <v>3000</v>
      </c>
    </row>
    <row r="281" spans="1:9" s="160" customFormat="1" ht="14" x14ac:dyDescent="0.25">
      <c r="A281" s="162"/>
      <c r="B281" s="156" t="s">
        <v>206</v>
      </c>
      <c r="C281" s="147">
        <v>3744</v>
      </c>
      <c r="D281" s="145">
        <v>0</v>
      </c>
      <c r="E281" s="159"/>
      <c r="F281" s="327">
        <v>3744</v>
      </c>
      <c r="G281" s="145">
        <v>0</v>
      </c>
      <c r="H281" s="327">
        <f t="shared" si="17"/>
        <v>0</v>
      </c>
      <c r="I281" s="326">
        <v>3000</v>
      </c>
    </row>
    <row r="282" spans="1:9" s="160" customFormat="1" ht="14" x14ac:dyDescent="0.25">
      <c r="A282" s="162"/>
      <c r="B282" s="156" t="s">
        <v>207</v>
      </c>
      <c r="C282" s="147">
        <v>1096</v>
      </c>
      <c r="D282" s="145">
        <v>0</v>
      </c>
      <c r="E282" s="159"/>
      <c r="F282" s="327">
        <v>1096</v>
      </c>
      <c r="G282" s="145">
        <v>0</v>
      </c>
      <c r="H282" s="327">
        <f t="shared" si="17"/>
        <v>0</v>
      </c>
      <c r="I282" s="326">
        <v>2500</v>
      </c>
    </row>
    <row r="283" spans="1:9" s="160" customFormat="1" ht="14" x14ac:dyDescent="0.25">
      <c r="A283" s="162"/>
      <c r="B283" s="156" t="s">
        <v>208</v>
      </c>
      <c r="C283" s="147">
        <v>75</v>
      </c>
      <c r="D283" s="145">
        <v>0</v>
      </c>
      <c r="E283" s="159">
        <v>0</v>
      </c>
      <c r="F283" s="327">
        <v>350</v>
      </c>
      <c r="G283" s="145">
        <v>0</v>
      </c>
      <c r="H283" s="327">
        <f>F283*G283</f>
        <v>0</v>
      </c>
      <c r="I283" s="326">
        <v>1500</v>
      </c>
    </row>
    <row r="284" spans="1:9" s="160" customFormat="1" ht="14" x14ac:dyDescent="0.25">
      <c r="A284" s="162"/>
      <c r="B284" s="156" t="s">
        <v>209</v>
      </c>
      <c r="C284" s="147">
        <v>110</v>
      </c>
      <c r="D284" s="145">
        <v>0</v>
      </c>
      <c r="E284" s="159">
        <v>0</v>
      </c>
      <c r="F284" s="327">
        <v>500</v>
      </c>
      <c r="G284" s="145">
        <v>0</v>
      </c>
      <c r="H284" s="327">
        <f>F284*G284</f>
        <v>0</v>
      </c>
      <c r="I284" s="326">
        <v>2000</v>
      </c>
    </row>
    <row r="285" spans="1:9" s="160" customFormat="1" ht="14" x14ac:dyDescent="0.25">
      <c r="A285" s="162"/>
      <c r="B285" s="422" t="s">
        <v>210</v>
      </c>
      <c r="C285" s="423">
        <v>400</v>
      </c>
      <c r="D285" s="424">
        <v>0</v>
      </c>
      <c r="E285" s="425">
        <v>0</v>
      </c>
      <c r="F285" s="426">
        <v>400</v>
      </c>
      <c r="G285" s="424">
        <v>0</v>
      </c>
      <c r="H285" s="426">
        <f>F285*G285</f>
        <v>0</v>
      </c>
      <c r="I285" s="427">
        <f t="shared" ref="I285:I291" si="18">F285+H285</f>
        <v>400</v>
      </c>
    </row>
    <row r="286" spans="1:9" s="160" customFormat="1" ht="15.75" customHeight="1" x14ac:dyDescent="0.25">
      <c r="A286" s="162"/>
      <c r="B286" s="156" t="s">
        <v>211</v>
      </c>
      <c r="C286" s="147">
        <v>2375.9009631194072</v>
      </c>
      <c r="D286" s="145">
        <v>0</v>
      </c>
      <c r="E286" s="159">
        <f t="shared" ref="E286:E291" si="19">C286*D286</f>
        <v>0</v>
      </c>
      <c r="F286" s="327">
        <v>2491.08</v>
      </c>
      <c r="G286" s="145">
        <v>5.2999999999999999E-2</v>
      </c>
      <c r="H286" s="327">
        <f t="shared" si="17"/>
        <v>132.02724000000001</v>
      </c>
      <c r="I286" s="326">
        <f t="shared" si="18"/>
        <v>2623.1072399999998</v>
      </c>
    </row>
    <row r="287" spans="1:9" s="160" customFormat="1" ht="14" x14ac:dyDescent="0.25">
      <c r="A287" s="162"/>
      <c r="B287" s="156" t="s">
        <v>212</v>
      </c>
      <c r="C287" s="147">
        <v>7320.5</v>
      </c>
      <c r="D287" s="145">
        <v>3.9E-2</v>
      </c>
      <c r="E287" s="159">
        <f t="shared" si="19"/>
        <v>285.49950000000001</v>
      </c>
      <c r="F287" s="327">
        <v>7974.74</v>
      </c>
      <c r="G287" s="145">
        <v>5.2999999999999999E-2</v>
      </c>
      <c r="H287" s="327">
        <f t="shared" si="17"/>
        <v>422.66121999999996</v>
      </c>
      <c r="I287" s="326">
        <f t="shared" si="18"/>
        <v>8397.4012199999997</v>
      </c>
    </row>
    <row r="288" spans="1:9" ht="14" x14ac:dyDescent="0.25">
      <c r="A288" s="215"/>
      <c r="B288" s="156" t="s">
        <v>213</v>
      </c>
      <c r="C288" s="147">
        <v>100</v>
      </c>
      <c r="D288" s="145">
        <v>3.9E-2</v>
      </c>
      <c r="E288" s="159">
        <f t="shared" si="19"/>
        <v>3.9</v>
      </c>
      <c r="F288" s="327">
        <v>104.85</v>
      </c>
      <c r="G288" s="145">
        <v>5.2999999999999999E-2</v>
      </c>
      <c r="H288" s="327">
        <f t="shared" si="17"/>
        <v>5.5570499999999994</v>
      </c>
      <c r="I288" s="326">
        <f t="shared" si="18"/>
        <v>110.40705</v>
      </c>
    </row>
    <row r="289" spans="1:9" ht="14" x14ac:dyDescent="0.25">
      <c r="A289" s="215"/>
      <c r="B289" s="156" t="s">
        <v>214</v>
      </c>
      <c r="C289" s="147">
        <v>3241.2940560000002</v>
      </c>
      <c r="D289" s="145">
        <v>3.9E-2</v>
      </c>
      <c r="E289" s="159">
        <f t="shared" si="19"/>
        <v>126.41046818400001</v>
      </c>
      <c r="F289" s="327">
        <v>3530.97</v>
      </c>
      <c r="G289" s="145">
        <v>5.2999999999999999E-2</v>
      </c>
      <c r="H289" s="327">
        <f t="shared" si="17"/>
        <v>187.14140999999998</v>
      </c>
      <c r="I289" s="326">
        <f t="shared" si="18"/>
        <v>3718.11141</v>
      </c>
    </row>
    <row r="290" spans="1:9" ht="14" x14ac:dyDescent="0.25">
      <c r="A290" s="215"/>
      <c r="B290" s="156" t="s">
        <v>215</v>
      </c>
      <c r="C290" s="147">
        <v>1146.4109794566002</v>
      </c>
      <c r="D290" s="145">
        <v>3.9E-2</v>
      </c>
      <c r="E290" s="159">
        <f t="shared" si="19"/>
        <v>44.710028198807407</v>
      </c>
      <c r="F290" s="327">
        <v>1248.8699999999999</v>
      </c>
      <c r="G290" s="145">
        <v>5.2999999999999999E-2</v>
      </c>
      <c r="H290" s="327">
        <f t="shared" si="17"/>
        <v>66.19010999999999</v>
      </c>
      <c r="I290" s="326">
        <f t="shared" si="18"/>
        <v>1315.0601099999999</v>
      </c>
    </row>
    <row r="291" spans="1:9" ht="14" x14ac:dyDescent="0.25">
      <c r="A291" s="215"/>
      <c r="B291" s="156" t="s">
        <v>216</v>
      </c>
      <c r="C291" s="147">
        <v>457.5</v>
      </c>
      <c r="D291" s="145">
        <v>3.9E-2</v>
      </c>
      <c r="E291" s="159">
        <f t="shared" si="19"/>
        <v>17.842500000000001</v>
      </c>
      <c r="F291" s="327">
        <v>498.39</v>
      </c>
      <c r="G291" s="145">
        <v>5.2999999999999999E-2</v>
      </c>
      <c r="H291" s="327">
        <f t="shared" si="17"/>
        <v>26.414669999999997</v>
      </c>
      <c r="I291" s="326">
        <f t="shared" si="18"/>
        <v>524.80466999999999</v>
      </c>
    </row>
    <row r="292" spans="1:9" ht="14" x14ac:dyDescent="0.25">
      <c r="A292" s="215"/>
      <c r="B292" s="156" t="s">
        <v>217</v>
      </c>
      <c r="C292" s="147">
        <v>466.08650920259993</v>
      </c>
      <c r="D292" s="145">
        <v>3.9E-2</v>
      </c>
      <c r="E292" s="159">
        <f>C292*D292</f>
        <v>18.177373858901397</v>
      </c>
      <c r="F292" s="327">
        <v>507.74</v>
      </c>
      <c r="G292" s="145">
        <v>5.2999999999999999E-2</v>
      </c>
      <c r="H292" s="327">
        <f>F292*G292</f>
        <v>26.910219999999999</v>
      </c>
      <c r="I292" s="326">
        <f>F292+H292</f>
        <v>534.65021999999999</v>
      </c>
    </row>
    <row r="293" spans="1:9" ht="14" x14ac:dyDescent="0.25">
      <c r="A293" s="215"/>
      <c r="B293" s="156" t="s">
        <v>817</v>
      </c>
      <c r="C293" s="147"/>
      <c r="D293" s="145"/>
      <c r="E293" s="159"/>
      <c r="F293" s="327" t="s">
        <v>802</v>
      </c>
      <c r="G293" s="145"/>
      <c r="H293" s="327"/>
      <c r="I293" s="395">
        <v>3650</v>
      </c>
    </row>
    <row r="294" spans="1:9" ht="14" x14ac:dyDescent="0.25">
      <c r="A294" s="215"/>
      <c r="B294" s="156" t="s">
        <v>818</v>
      </c>
      <c r="C294" s="147"/>
      <c r="D294" s="145"/>
      <c r="E294" s="159"/>
      <c r="F294" s="327" t="s">
        <v>802</v>
      </c>
      <c r="G294" s="145"/>
      <c r="H294" s="327"/>
      <c r="I294" s="326">
        <v>9200</v>
      </c>
    </row>
    <row r="295" spans="1:9" ht="14" x14ac:dyDescent="0.25">
      <c r="A295" s="215"/>
      <c r="B295" s="156" t="s">
        <v>819</v>
      </c>
      <c r="C295" s="147"/>
      <c r="D295" s="145"/>
      <c r="E295" s="159"/>
      <c r="F295" s="327" t="s">
        <v>802</v>
      </c>
      <c r="G295" s="145"/>
      <c r="H295" s="327"/>
      <c r="I295" s="326">
        <v>2700</v>
      </c>
    </row>
    <row r="296" spans="1:9" ht="14" x14ac:dyDescent="0.25">
      <c r="A296" s="215"/>
      <c r="B296" s="156"/>
      <c r="C296" s="147"/>
      <c r="D296" s="145"/>
      <c r="E296" s="159"/>
      <c r="F296" s="327"/>
      <c r="G296" s="145"/>
      <c r="H296" s="327"/>
      <c r="I296" s="326"/>
    </row>
    <row r="297" spans="1:9" ht="14" x14ac:dyDescent="0.25">
      <c r="A297" s="215"/>
      <c r="B297" s="156"/>
      <c r="C297" s="147"/>
      <c r="D297" s="145"/>
      <c r="E297" s="159"/>
      <c r="F297" s="327"/>
      <c r="G297" s="145"/>
      <c r="H297" s="327"/>
      <c r="I297" s="326"/>
    </row>
    <row r="298" spans="1:9" x14ac:dyDescent="0.25">
      <c r="A298" s="215"/>
      <c r="B298" s="394"/>
      <c r="C298" s="394"/>
      <c r="D298" s="394"/>
      <c r="E298" s="394"/>
      <c r="F298" s="394"/>
      <c r="G298" s="394"/>
      <c r="H298" s="394"/>
      <c r="I298" s="394"/>
    </row>
    <row r="299" spans="1:9" ht="14" x14ac:dyDescent="0.25">
      <c r="A299" s="387"/>
      <c r="B299" s="388"/>
      <c r="C299" s="389"/>
      <c r="D299" s="390"/>
      <c r="E299" s="391"/>
      <c r="F299" s="392"/>
      <c r="G299" s="390"/>
      <c r="H299" s="392"/>
      <c r="I299" s="393"/>
    </row>
    <row r="300" spans="1:9" x14ac:dyDescent="0.25">
      <c r="C300" s="123">
        <v>0</v>
      </c>
    </row>
    <row r="302" spans="1:9" hidden="1" x14ac:dyDescent="0.25"/>
    <row r="304" spans="1:9" ht="15.5" x14ac:dyDescent="0.25">
      <c r="B304" s="216" t="s">
        <v>218</v>
      </c>
    </row>
    <row r="305" spans="1:9" x14ac:dyDescent="0.25">
      <c r="B305" s="113"/>
    </row>
    <row r="306" spans="1:9" s="160" customFormat="1" ht="14" x14ac:dyDescent="0.25">
      <c r="A306" s="158" t="s">
        <v>7</v>
      </c>
      <c r="B306" s="156" t="s">
        <v>219</v>
      </c>
      <c r="C306" s="147">
        <v>369.45529353033203</v>
      </c>
      <c r="D306" s="145">
        <v>3.9E-2</v>
      </c>
      <c r="E306" s="159">
        <f>C306*D306</f>
        <v>14.408756447682949</v>
      </c>
      <c r="F306" s="327">
        <v>402.47</v>
      </c>
      <c r="G306" s="145">
        <v>5.2999999999999999E-2</v>
      </c>
      <c r="H306" s="327">
        <f>F306*G306</f>
        <v>21.330909999999999</v>
      </c>
      <c r="I306" s="327">
        <f>F306+H306</f>
        <v>423.80091000000004</v>
      </c>
    </row>
    <row r="307" spans="1:9" s="160" customFormat="1" ht="14" x14ac:dyDescent="0.25">
      <c r="A307" s="158" t="s">
        <v>220</v>
      </c>
      <c r="B307" s="156" t="s">
        <v>221</v>
      </c>
      <c r="C307" s="147">
        <v>882.55640029677124</v>
      </c>
      <c r="D307" s="145">
        <v>3.9E-2</v>
      </c>
      <c r="E307" s="159">
        <f>C307*D307</f>
        <v>34.419699611574082</v>
      </c>
      <c r="F307" s="327">
        <v>961.43</v>
      </c>
      <c r="G307" s="145">
        <v>5.2999999999999999E-2</v>
      </c>
      <c r="H307" s="327">
        <f t="shared" ref="H307:H312" si="20">F307*G307</f>
        <v>50.955789999999993</v>
      </c>
      <c r="I307" s="327">
        <f t="shared" ref="I307:I312" si="21">F307+H307</f>
        <v>1012.3857899999999</v>
      </c>
    </row>
    <row r="308" spans="1:9" s="160" customFormat="1" ht="14" x14ac:dyDescent="0.25">
      <c r="A308" s="158" t="s">
        <v>222</v>
      </c>
      <c r="B308" s="156" t="s">
        <v>223</v>
      </c>
      <c r="C308" s="147"/>
      <c r="D308" s="145"/>
      <c r="E308" s="159"/>
      <c r="F308" s="327"/>
      <c r="G308" s="145"/>
      <c r="H308" s="327"/>
      <c r="I308" s="327"/>
    </row>
    <row r="309" spans="1:9" s="160" customFormat="1" ht="14" x14ac:dyDescent="0.25">
      <c r="A309" s="158"/>
      <c r="B309" s="156"/>
      <c r="C309" s="147"/>
      <c r="D309" s="145"/>
      <c r="E309" s="159"/>
      <c r="F309" s="327"/>
      <c r="G309" s="145"/>
      <c r="H309" s="327"/>
      <c r="I309" s="327"/>
    </row>
    <row r="310" spans="1:9" s="160" customFormat="1" ht="14" x14ac:dyDescent="0.25">
      <c r="A310" s="162" t="s">
        <v>38</v>
      </c>
      <c r="B310" s="156" t="s">
        <v>224</v>
      </c>
      <c r="C310" s="147"/>
      <c r="D310" s="145"/>
      <c r="E310" s="159"/>
      <c r="F310" s="327"/>
      <c r="G310" s="145"/>
      <c r="H310" s="327"/>
      <c r="I310" s="327"/>
    </row>
    <row r="311" spans="1:9" s="160" customFormat="1" ht="14" x14ac:dyDescent="0.3">
      <c r="A311" s="162" t="s">
        <v>25</v>
      </c>
      <c r="B311" s="144" t="s">
        <v>225</v>
      </c>
      <c r="C311" s="147">
        <v>74.713866764761249</v>
      </c>
      <c r="D311" s="145">
        <v>3.9E-2</v>
      </c>
      <c r="E311" s="159">
        <f>C311*D311</f>
        <v>2.9138408038256887</v>
      </c>
      <c r="F311" s="327">
        <v>81.39</v>
      </c>
      <c r="G311" s="145">
        <v>5.2999999999999999E-2</v>
      </c>
      <c r="H311" s="327">
        <f t="shared" si="20"/>
        <v>4.3136700000000001</v>
      </c>
      <c r="I311" s="327">
        <f t="shared" si="21"/>
        <v>85.703670000000002</v>
      </c>
    </row>
    <row r="312" spans="1:9" s="160" customFormat="1" ht="14" x14ac:dyDescent="0.3">
      <c r="A312" s="162" t="s">
        <v>25</v>
      </c>
      <c r="B312" s="144" t="s">
        <v>226</v>
      </c>
      <c r="C312" s="147">
        <v>139.70313502481866</v>
      </c>
      <c r="D312" s="145">
        <v>3.9E-2</v>
      </c>
      <c r="E312" s="146">
        <f>C312*D312</f>
        <v>5.4484222659679276</v>
      </c>
      <c r="F312" s="327">
        <v>152.19</v>
      </c>
      <c r="G312" s="145">
        <v>5.2999999999999999E-2</v>
      </c>
      <c r="H312" s="327">
        <f t="shared" si="20"/>
        <v>8.0660699999999999</v>
      </c>
      <c r="I312" s="327">
        <f t="shared" si="21"/>
        <v>160.25606999999999</v>
      </c>
    </row>
    <row r="313" spans="1:9" s="160" customFormat="1" ht="14" x14ac:dyDescent="0.3">
      <c r="A313" s="178"/>
      <c r="B313" s="217"/>
      <c r="C313" s="181"/>
      <c r="D313" s="200"/>
      <c r="E313" s="180"/>
      <c r="F313" s="330"/>
      <c r="G313" s="200"/>
      <c r="H313" s="354"/>
      <c r="I313" s="330"/>
    </row>
    <row r="314" spans="1:9" x14ac:dyDescent="0.25">
      <c r="A314" s="121"/>
      <c r="B314" s="109"/>
    </row>
    <row r="315" spans="1:9" ht="18" x14ac:dyDescent="0.25">
      <c r="B315" s="186" t="s">
        <v>227</v>
      </c>
    </row>
    <row r="317" spans="1:9" s="160" customFormat="1" ht="14" x14ac:dyDescent="0.25">
      <c r="A317" s="218" t="s">
        <v>7</v>
      </c>
      <c r="B317" s="219" t="s">
        <v>228</v>
      </c>
      <c r="C317" s="147"/>
      <c r="D317" s="145"/>
      <c r="E317" s="146"/>
      <c r="F317" s="327"/>
      <c r="G317" s="145"/>
      <c r="H317" s="355"/>
      <c r="I317" s="327"/>
    </row>
    <row r="318" spans="1:9" s="160" customFormat="1" ht="14" x14ac:dyDescent="0.3">
      <c r="A318" s="218" t="s">
        <v>38</v>
      </c>
      <c r="B318" s="220" t="s">
        <v>229</v>
      </c>
      <c r="C318" s="147"/>
      <c r="D318" s="145"/>
      <c r="E318" s="159"/>
      <c r="F318" s="327"/>
      <c r="G318" s="145"/>
      <c r="H318" s="355"/>
      <c r="I318" s="327"/>
    </row>
    <row r="319" spans="1:9" s="160" customFormat="1" ht="14" x14ac:dyDescent="0.3">
      <c r="A319" s="218" t="s">
        <v>25</v>
      </c>
      <c r="B319" s="144" t="s">
        <v>230</v>
      </c>
      <c r="C319" s="147">
        <v>1175.9773662461596</v>
      </c>
      <c r="D319" s="145">
        <v>3.9E-2</v>
      </c>
      <c r="E319" s="159">
        <f>C319*D319</f>
        <v>45.863117283600225</v>
      </c>
      <c r="F319" s="327">
        <v>1281.08</v>
      </c>
      <c r="G319" s="145">
        <v>5.2999999999999999E-2</v>
      </c>
      <c r="H319" s="327">
        <f>F319*G319</f>
        <v>67.897239999999996</v>
      </c>
      <c r="I319" s="327">
        <f>F319+H319</f>
        <v>1348.9772399999999</v>
      </c>
    </row>
    <row r="320" spans="1:9" s="160" customFormat="1" ht="14" x14ac:dyDescent="0.3">
      <c r="A320" s="218" t="s">
        <v>190</v>
      </c>
      <c r="B320" s="144" t="s">
        <v>231</v>
      </c>
      <c r="C320" s="147">
        <v>593.3188585404406</v>
      </c>
      <c r="D320" s="145">
        <v>3.9E-2</v>
      </c>
      <c r="E320" s="159">
        <f>C320*D320</f>
        <v>23.139435483077182</v>
      </c>
      <c r="F320" s="327">
        <v>646.34</v>
      </c>
      <c r="G320" s="145">
        <v>5.2999999999999999E-2</v>
      </c>
      <c r="H320" s="327">
        <f t="shared" ref="H320:H321" si="22">F320*G320</f>
        <v>34.256019999999999</v>
      </c>
      <c r="I320" s="327">
        <f t="shared" ref="I320:I321" si="23">F320+H320</f>
        <v>680.59602000000007</v>
      </c>
    </row>
    <row r="321" spans="1:9" s="160" customFormat="1" ht="14" x14ac:dyDescent="0.3">
      <c r="A321" s="218"/>
      <c r="B321" s="153" t="s">
        <v>232</v>
      </c>
      <c r="C321" s="147">
        <v>1175.9773662461596</v>
      </c>
      <c r="D321" s="145">
        <v>3.9E-2</v>
      </c>
      <c r="E321" s="159">
        <f>C321*D321</f>
        <v>45.863117283600225</v>
      </c>
      <c r="F321" s="327">
        <v>1281.08</v>
      </c>
      <c r="G321" s="145">
        <v>5.2999999999999999E-2</v>
      </c>
      <c r="H321" s="327">
        <f t="shared" si="22"/>
        <v>67.897239999999996</v>
      </c>
      <c r="I321" s="327">
        <f t="shared" si="23"/>
        <v>1348.9772399999999</v>
      </c>
    </row>
    <row r="322" spans="1:9" s="160" customFormat="1" ht="14" x14ac:dyDescent="0.3">
      <c r="A322" s="218" t="s">
        <v>220</v>
      </c>
      <c r="B322" s="148" t="s">
        <v>233</v>
      </c>
      <c r="C322" s="147"/>
      <c r="D322" s="145"/>
      <c r="E322" s="159"/>
      <c r="F322" s="327"/>
      <c r="G322" s="145"/>
      <c r="H322" s="355"/>
      <c r="I322" s="327"/>
    </row>
    <row r="323" spans="1:9" s="160" customFormat="1" ht="14" x14ac:dyDescent="0.3">
      <c r="A323" s="218"/>
      <c r="B323" s="148"/>
      <c r="C323" s="147"/>
      <c r="D323" s="145"/>
      <c r="E323" s="159"/>
      <c r="F323" s="327"/>
      <c r="G323" s="145"/>
      <c r="H323" s="355"/>
      <c r="I323" s="327"/>
    </row>
    <row r="324" spans="1:9" s="160" customFormat="1" ht="14" x14ac:dyDescent="0.3">
      <c r="A324" s="218"/>
      <c r="B324" s="153" t="s">
        <v>234</v>
      </c>
      <c r="C324" s="147"/>
      <c r="D324" s="145"/>
      <c r="E324" s="159"/>
      <c r="F324" s="327"/>
      <c r="G324" s="145"/>
      <c r="H324" s="355"/>
      <c r="I324" s="327"/>
    </row>
    <row r="325" spans="1:9" s="160" customFormat="1" ht="14" x14ac:dyDescent="0.3">
      <c r="A325" s="218"/>
      <c r="B325" s="221" t="s">
        <v>235</v>
      </c>
      <c r="C325" s="147"/>
      <c r="D325" s="145"/>
      <c r="E325" s="159"/>
      <c r="F325" s="327"/>
      <c r="G325" s="145"/>
      <c r="H325" s="355"/>
      <c r="I325" s="327"/>
    </row>
    <row r="326" spans="1:9" s="160" customFormat="1" ht="14" x14ac:dyDescent="0.3">
      <c r="A326" s="222"/>
      <c r="B326" s="221"/>
      <c r="C326" s="147"/>
      <c r="D326" s="145"/>
      <c r="E326" s="159"/>
      <c r="F326" s="327"/>
      <c r="G326" s="145"/>
      <c r="H326" s="355"/>
      <c r="I326" s="327"/>
    </row>
    <row r="327" spans="1:9" s="160" customFormat="1" ht="28" x14ac:dyDescent="0.3">
      <c r="A327" s="222" t="s">
        <v>236</v>
      </c>
      <c r="B327" s="144" t="s">
        <v>237</v>
      </c>
      <c r="C327" s="147">
        <v>213.4273419104139</v>
      </c>
      <c r="D327" s="145">
        <v>3.9E-2</v>
      </c>
      <c r="E327" s="159">
        <f t="shared" ref="E327:E334" si="24">C327*D327</f>
        <v>8.3236663345061412</v>
      </c>
      <c r="F327" s="327">
        <v>232.5</v>
      </c>
      <c r="G327" s="145">
        <v>5.2999999999999999E-2</v>
      </c>
      <c r="H327" s="327">
        <f>F327*G327</f>
        <v>12.3225</v>
      </c>
      <c r="I327" s="327">
        <f>F327+H327</f>
        <v>244.82249999999999</v>
      </c>
    </row>
    <row r="328" spans="1:9" s="160" customFormat="1" ht="14" x14ac:dyDescent="0.3">
      <c r="A328" s="222" t="s">
        <v>238</v>
      </c>
      <c r="B328" s="144" t="s">
        <v>239</v>
      </c>
      <c r="C328" s="147">
        <v>123.77192710011532</v>
      </c>
      <c r="D328" s="145">
        <v>3.9E-2</v>
      </c>
      <c r="E328" s="159">
        <f t="shared" si="24"/>
        <v>4.8271051569044978</v>
      </c>
      <c r="F328" s="327">
        <v>134.83000000000001</v>
      </c>
      <c r="G328" s="145">
        <v>5.2999999999999999E-2</v>
      </c>
      <c r="H328" s="327">
        <f t="shared" ref="H328:H334" si="25">F328*G328</f>
        <v>7.1459900000000003</v>
      </c>
      <c r="I328" s="327">
        <f t="shared" ref="I328:I334" si="26">F328+H328</f>
        <v>141.97599000000002</v>
      </c>
    </row>
    <row r="329" spans="1:9" s="160" customFormat="1" ht="14" x14ac:dyDescent="0.3">
      <c r="A329" s="218" t="s">
        <v>240</v>
      </c>
      <c r="B329" s="153" t="s">
        <v>241</v>
      </c>
      <c r="C329" s="147">
        <v>168.59963450526467</v>
      </c>
      <c r="D329" s="145">
        <v>3.9E-2</v>
      </c>
      <c r="E329" s="159">
        <f t="shared" si="24"/>
        <v>6.5753857457053222</v>
      </c>
      <c r="F329" s="327">
        <v>183.67</v>
      </c>
      <c r="G329" s="145">
        <v>5.2999999999999999E-2</v>
      </c>
      <c r="H329" s="327">
        <f t="shared" si="25"/>
        <v>9.7345099999999984</v>
      </c>
      <c r="I329" s="327">
        <f t="shared" si="26"/>
        <v>193.40450999999999</v>
      </c>
    </row>
    <row r="330" spans="1:9" s="160" customFormat="1" ht="28" x14ac:dyDescent="0.3">
      <c r="A330" s="218" t="s">
        <v>242</v>
      </c>
      <c r="B330" s="144" t="s">
        <v>243</v>
      </c>
      <c r="C330" s="147">
        <v>189.93728426824489</v>
      </c>
      <c r="D330" s="145">
        <v>3.9E-2</v>
      </c>
      <c r="E330" s="159">
        <f t="shared" si="24"/>
        <v>7.407554086461551</v>
      </c>
      <c r="F330" s="327">
        <v>206.91</v>
      </c>
      <c r="G330" s="145">
        <v>5.2999999999999999E-2</v>
      </c>
      <c r="H330" s="327">
        <f t="shared" si="25"/>
        <v>10.966229999999999</v>
      </c>
      <c r="I330" s="327">
        <f t="shared" si="26"/>
        <v>217.87622999999999</v>
      </c>
    </row>
    <row r="331" spans="1:9" s="160" customFormat="1" ht="28" x14ac:dyDescent="0.3">
      <c r="A331" s="218" t="s">
        <v>244</v>
      </c>
      <c r="B331" s="144" t="s">
        <v>245</v>
      </c>
      <c r="C331" s="147">
        <v>593.3188585404406</v>
      </c>
      <c r="D331" s="145">
        <v>3.9E-2</v>
      </c>
      <c r="E331" s="159">
        <f t="shared" si="24"/>
        <v>23.139435483077182</v>
      </c>
      <c r="F331" s="327">
        <v>646.34</v>
      </c>
      <c r="G331" s="145">
        <v>5.2999999999999999E-2</v>
      </c>
      <c r="H331" s="327">
        <f t="shared" si="25"/>
        <v>34.256019999999999</v>
      </c>
      <c r="I331" s="327">
        <f t="shared" si="26"/>
        <v>680.59602000000007</v>
      </c>
    </row>
    <row r="332" spans="1:9" s="160" customFormat="1" ht="28" x14ac:dyDescent="0.3">
      <c r="A332" s="218" t="s">
        <v>246</v>
      </c>
      <c r="B332" s="144" t="s">
        <v>247</v>
      </c>
      <c r="C332" s="147">
        <v>89.638466716761613</v>
      </c>
      <c r="D332" s="145">
        <v>3.9E-2</v>
      </c>
      <c r="E332" s="159">
        <f t="shared" si="24"/>
        <v>3.4959002019537029</v>
      </c>
      <c r="F332" s="327">
        <v>97.65</v>
      </c>
      <c r="G332" s="145">
        <v>5.2999999999999999E-2</v>
      </c>
      <c r="H332" s="327">
        <f t="shared" si="25"/>
        <v>5.1754500000000005</v>
      </c>
      <c r="I332" s="327">
        <f t="shared" si="26"/>
        <v>102.82545</v>
      </c>
    </row>
    <row r="333" spans="1:9" s="160" customFormat="1" ht="14" x14ac:dyDescent="0.3">
      <c r="A333" s="218" t="s">
        <v>248</v>
      </c>
      <c r="B333" s="144" t="s">
        <v>249</v>
      </c>
      <c r="C333" s="147">
        <v>189.93728426824489</v>
      </c>
      <c r="D333" s="145">
        <v>3.9E-2</v>
      </c>
      <c r="E333" s="159">
        <f t="shared" si="24"/>
        <v>7.407554086461551</v>
      </c>
      <c r="F333" s="327">
        <v>206.91</v>
      </c>
      <c r="G333" s="145">
        <v>5.2999999999999999E-2</v>
      </c>
      <c r="H333" s="327">
        <f t="shared" si="25"/>
        <v>10.966229999999999</v>
      </c>
      <c r="I333" s="327">
        <f t="shared" si="26"/>
        <v>217.87622999999999</v>
      </c>
    </row>
    <row r="334" spans="1:9" s="160" customFormat="1" ht="14" x14ac:dyDescent="0.3">
      <c r="A334" s="218" t="s">
        <v>250</v>
      </c>
      <c r="B334" s="153" t="s">
        <v>251</v>
      </c>
      <c r="C334" s="147">
        <v>78.97811588203993</v>
      </c>
      <c r="D334" s="145">
        <v>3.9E-2</v>
      </c>
      <c r="E334" s="159">
        <f t="shared" si="24"/>
        <v>3.0801465193995572</v>
      </c>
      <c r="F334" s="327">
        <v>86.04</v>
      </c>
      <c r="G334" s="145">
        <v>5.2999999999999999E-2</v>
      </c>
      <c r="H334" s="327">
        <f t="shared" si="25"/>
        <v>4.5601200000000004</v>
      </c>
      <c r="I334" s="327">
        <f t="shared" si="26"/>
        <v>90.600120000000004</v>
      </c>
    </row>
    <row r="335" spans="1:9" s="160" customFormat="1" ht="14" x14ac:dyDescent="0.3">
      <c r="A335" s="218" t="s">
        <v>252</v>
      </c>
      <c r="B335" s="153" t="s">
        <v>253</v>
      </c>
      <c r="C335" s="147"/>
      <c r="D335" s="145"/>
      <c r="E335" s="159"/>
      <c r="F335" s="327"/>
      <c r="G335" s="145"/>
      <c r="H335" s="355"/>
      <c r="I335" s="327"/>
    </row>
    <row r="336" spans="1:9" s="160" customFormat="1" ht="14" x14ac:dyDescent="0.3">
      <c r="A336" s="218"/>
      <c r="B336" s="221"/>
      <c r="C336" s="147"/>
      <c r="D336" s="145"/>
      <c r="E336" s="159"/>
      <c r="F336" s="327"/>
      <c r="G336" s="145"/>
      <c r="H336" s="355"/>
      <c r="I336" s="327"/>
    </row>
    <row r="337" spans="1:9" s="160" customFormat="1" ht="14" x14ac:dyDescent="0.3">
      <c r="A337" s="218"/>
      <c r="B337" s="221"/>
      <c r="C337" s="147"/>
      <c r="D337" s="145"/>
      <c r="E337" s="159"/>
      <c r="F337" s="327"/>
      <c r="G337" s="145"/>
      <c r="H337" s="355"/>
      <c r="I337" s="327"/>
    </row>
    <row r="338" spans="1:9" s="160" customFormat="1" ht="14" x14ac:dyDescent="0.3">
      <c r="A338" s="218" t="s">
        <v>254</v>
      </c>
      <c r="B338" s="153" t="s">
        <v>255</v>
      </c>
      <c r="C338" s="147"/>
      <c r="D338" s="145"/>
      <c r="E338" s="159"/>
      <c r="F338" s="327"/>
      <c r="G338" s="145"/>
      <c r="H338" s="355"/>
      <c r="I338" s="327"/>
    </row>
    <row r="339" spans="1:9" s="160" customFormat="1" ht="14" x14ac:dyDescent="0.3">
      <c r="A339" s="218"/>
      <c r="B339" s="221" t="s">
        <v>256</v>
      </c>
      <c r="C339" s="147"/>
      <c r="D339" s="145"/>
      <c r="E339" s="159"/>
      <c r="F339" s="327"/>
      <c r="G339" s="145"/>
      <c r="H339" s="355"/>
      <c r="I339" s="327"/>
    </row>
    <row r="340" spans="1:9" s="160" customFormat="1" ht="14" x14ac:dyDescent="0.3">
      <c r="A340" s="218"/>
      <c r="B340" s="221"/>
      <c r="C340" s="147"/>
      <c r="D340" s="145"/>
      <c r="E340" s="159"/>
      <c r="F340" s="327"/>
      <c r="G340" s="145"/>
      <c r="H340" s="355"/>
      <c r="I340" s="327"/>
    </row>
    <row r="341" spans="1:9" s="160" customFormat="1" ht="28" x14ac:dyDescent="0.3">
      <c r="A341" s="218" t="s">
        <v>257</v>
      </c>
      <c r="B341" s="144" t="s">
        <v>258</v>
      </c>
      <c r="C341" s="147"/>
      <c r="D341" s="145"/>
      <c r="E341" s="159"/>
      <c r="F341" s="327"/>
      <c r="G341" s="145"/>
      <c r="H341" s="355"/>
      <c r="I341" s="327"/>
    </row>
    <row r="342" spans="1:9" s="160" customFormat="1" ht="14" x14ac:dyDescent="0.3">
      <c r="A342" s="218"/>
      <c r="B342" s="221" t="s">
        <v>259</v>
      </c>
      <c r="C342" s="147"/>
      <c r="D342" s="145"/>
      <c r="E342" s="159"/>
      <c r="F342" s="327"/>
      <c r="G342" s="145"/>
      <c r="H342" s="355"/>
      <c r="I342" s="327"/>
    </row>
    <row r="343" spans="1:9" s="160" customFormat="1" ht="14" x14ac:dyDescent="0.3">
      <c r="A343" s="218"/>
      <c r="B343" s="221"/>
      <c r="C343" s="147"/>
      <c r="D343" s="145"/>
      <c r="E343" s="159"/>
      <c r="F343" s="327"/>
      <c r="G343" s="145"/>
      <c r="H343" s="355"/>
      <c r="I343" s="327"/>
    </row>
    <row r="344" spans="1:9" s="160" customFormat="1" ht="28" x14ac:dyDescent="0.3">
      <c r="A344" s="218" t="s">
        <v>260</v>
      </c>
      <c r="B344" s="144" t="s">
        <v>258</v>
      </c>
      <c r="C344" s="147"/>
      <c r="D344" s="145"/>
      <c r="E344" s="159"/>
      <c r="F344" s="327"/>
      <c r="G344" s="145"/>
      <c r="H344" s="355"/>
      <c r="I344" s="327"/>
    </row>
    <row r="345" spans="1:9" s="160" customFormat="1" ht="14" x14ac:dyDescent="0.3">
      <c r="A345" s="218"/>
      <c r="B345" s="221"/>
      <c r="C345" s="147"/>
      <c r="D345" s="145"/>
      <c r="E345" s="159"/>
      <c r="F345" s="327"/>
      <c r="G345" s="145"/>
      <c r="H345" s="355"/>
      <c r="I345" s="327"/>
    </row>
    <row r="346" spans="1:9" s="160" customFormat="1" ht="14" x14ac:dyDescent="0.3">
      <c r="A346" s="415" t="s">
        <v>31</v>
      </c>
      <c r="B346" s="415"/>
      <c r="C346" s="181"/>
      <c r="D346" s="200"/>
      <c r="E346" s="180"/>
      <c r="F346" s="330"/>
      <c r="G346" s="200"/>
      <c r="H346" s="354"/>
      <c r="I346" s="330"/>
    </row>
    <row r="347" spans="1:9" s="160" customFormat="1" ht="14" x14ac:dyDescent="0.3">
      <c r="A347" s="415" t="s">
        <v>799</v>
      </c>
      <c r="B347" s="415"/>
      <c r="C347" s="181"/>
      <c r="D347" s="200"/>
      <c r="E347" s="180"/>
      <c r="F347" s="330"/>
      <c r="G347" s="200"/>
      <c r="H347" s="354"/>
      <c r="I347" s="330"/>
    </row>
    <row r="348" spans="1:9" s="160" customFormat="1" ht="14.5" thickBot="1" x14ac:dyDescent="0.35">
      <c r="A348" s="198"/>
      <c r="B348" s="199"/>
      <c r="C348" s="181"/>
      <c r="D348" s="200"/>
      <c r="E348" s="180"/>
      <c r="F348" s="330"/>
      <c r="G348" s="200"/>
      <c r="H348" s="354"/>
      <c r="I348" s="330"/>
    </row>
    <row r="349" spans="1:9" ht="44.25" customHeight="1" thickBot="1" x14ac:dyDescent="0.35">
      <c r="A349" s="310"/>
      <c r="B349" s="304" t="s">
        <v>33</v>
      </c>
      <c r="C349" s="305" t="s">
        <v>34</v>
      </c>
      <c r="D349" s="323" t="s">
        <v>3</v>
      </c>
      <c r="E349" s="306" t="s">
        <v>35</v>
      </c>
      <c r="F349" s="373" t="s">
        <v>789</v>
      </c>
      <c r="G349" s="381" t="s">
        <v>3</v>
      </c>
      <c r="H349" s="382" t="s">
        <v>4</v>
      </c>
      <c r="I349" s="373" t="s">
        <v>795</v>
      </c>
    </row>
    <row r="350" spans="1:9" s="160" customFormat="1" ht="14" x14ac:dyDescent="0.3">
      <c r="A350" s="162"/>
      <c r="B350" s="221"/>
      <c r="C350" s="147"/>
      <c r="D350" s="145"/>
      <c r="E350" s="146"/>
      <c r="F350" s="338"/>
      <c r="G350" s="380"/>
      <c r="H350" s="364"/>
      <c r="I350" s="327"/>
    </row>
    <row r="351" spans="1:9" s="160" customFormat="1" ht="14" x14ac:dyDescent="0.3">
      <c r="A351" s="162"/>
      <c r="B351" s="148" t="s">
        <v>261</v>
      </c>
      <c r="C351" s="147"/>
      <c r="D351" s="145"/>
      <c r="E351" s="146"/>
      <c r="F351" s="327"/>
      <c r="G351" s="145"/>
      <c r="H351" s="355"/>
      <c r="I351" s="327"/>
    </row>
    <row r="352" spans="1:9" s="160" customFormat="1" ht="21" customHeight="1" x14ac:dyDescent="0.3">
      <c r="A352" s="162"/>
      <c r="B352" s="144" t="s">
        <v>262</v>
      </c>
      <c r="C352" s="147"/>
      <c r="D352" s="145"/>
      <c r="E352" s="146"/>
      <c r="F352" s="327"/>
      <c r="G352" s="145"/>
      <c r="H352" s="355"/>
      <c r="I352" s="327"/>
    </row>
    <row r="353" spans="1:9" s="160" customFormat="1" ht="14" x14ac:dyDescent="0.3">
      <c r="A353" s="162"/>
      <c r="B353" s="144" t="s">
        <v>263</v>
      </c>
      <c r="C353" s="147"/>
      <c r="D353" s="145"/>
      <c r="E353" s="146"/>
      <c r="F353" s="327"/>
      <c r="G353" s="145"/>
      <c r="H353" s="355"/>
      <c r="I353" s="327"/>
    </row>
    <row r="354" spans="1:9" s="160" customFormat="1" ht="14" x14ac:dyDescent="0.3">
      <c r="A354" s="162"/>
      <c r="B354" s="144" t="s">
        <v>264</v>
      </c>
      <c r="C354" s="147"/>
      <c r="D354" s="145"/>
      <c r="E354" s="146"/>
      <c r="F354" s="327"/>
      <c r="G354" s="145"/>
      <c r="H354" s="355"/>
      <c r="I354" s="327"/>
    </row>
    <row r="355" spans="1:9" s="160" customFormat="1" ht="14" x14ac:dyDescent="0.3">
      <c r="A355" s="162"/>
      <c r="B355" s="144" t="s">
        <v>265</v>
      </c>
      <c r="C355" s="147"/>
      <c r="D355" s="145"/>
      <c r="E355" s="146"/>
      <c r="F355" s="327"/>
      <c r="G355" s="145"/>
      <c r="H355" s="355"/>
      <c r="I355" s="327"/>
    </row>
    <row r="356" spans="1:9" s="160" customFormat="1" ht="14" x14ac:dyDescent="0.3">
      <c r="A356" s="162"/>
      <c r="B356" s="144" t="s">
        <v>266</v>
      </c>
      <c r="C356" s="147"/>
      <c r="D356" s="145"/>
      <c r="E356" s="146"/>
      <c r="F356" s="327"/>
      <c r="G356" s="145"/>
      <c r="H356" s="355"/>
      <c r="I356" s="327"/>
    </row>
    <row r="357" spans="1:9" s="160" customFormat="1" ht="14" x14ac:dyDescent="0.3">
      <c r="A357" s="158"/>
      <c r="B357" s="144" t="s">
        <v>267</v>
      </c>
      <c r="C357" s="147"/>
      <c r="D357" s="145"/>
      <c r="E357" s="146"/>
      <c r="F357" s="327"/>
      <c r="G357" s="145"/>
      <c r="H357" s="355"/>
      <c r="I357" s="327"/>
    </row>
    <row r="358" spans="1:9" s="160" customFormat="1" ht="14" x14ac:dyDescent="0.3">
      <c r="A358" s="162"/>
      <c r="B358" s="144" t="s">
        <v>268</v>
      </c>
      <c r="C358" s="147"/>
      <c r="D358" s="145"/>
      <c r="E358" s="146"/>
      <c r="F358" s="327"/>
      <c r="G358" s="145"/>
      <c r="H358" s="355"/>
      <c r="I358" s="327"/>
    </row>
    <row r="359" spans="1:9" s="160" customFormat="1" ht="14" x14ac:dyDescent="0.3">
      <c r="A359" s="162"/>
      <c r="B359" s="144" t="s">
        <v>269</v>
      </c>
      <c r="C359" s="147"/>
      <c r="D359" s="145"/>
      <c r="E359" s="146"/>
      <c r="F359" s="327"/>
      <c r="G359" s="145"/>
      <c r="H359" s="355"/>
      <c r="I359" s="327"/>
    </row>
    <row r="360" spans="1:9" s="160" customFormat="1" ht="14" x14ac:dyDescent="0.3">
      <c r="A360" s="158"/>
      <c r="B360" s="144" t="s">
        <v>270</v>
      </c>
      <c r="C360" s="147"/>
      <c r="D360" s="145"/>
      <c r="E360" s="146"/>
      <c r="F360" s="327"/>
      <c r="G360" s="145"/>
      <c r="H360" s="355"/>
      <c r="I360" s="327"/>
    </row>
    <row r="361" spans="1:9" s="160" customFormat="1" ht="14" x14ac:dyDescent="0.3">
      <c r="A361" s="162"/>
      <c r="B361" s="144" t="s">
        <v>271</v>
      </c>
      <c r="C361" s="147"/>
      <c r="D361" s="145"/>
      <c r="E361" s="146"/>
      <c r="F361" s="327"/>
      <c r="G361" s="145"/>
      <c r="H361" s="355"/>
      <c r="I361" s="327"/>
    </row>
    <row r="362" spans="1:9" s="160" customFormat="1" ht="14" x14ac:dyDescent="0.3">
      <c r="A362" s="162"/>
      <c r="B362" s="144" t="s">
        <v>272</v>
      </c>
      <c r="C362" s="147"/>
      <c r="D362" s="145"/>
      <c r="E362" s="146"/>
      <c r="F362" s="327"/>
      <c r="G362" s="145"/>
      <c r="H362" s="355"/>
      <c r="I362" s="327"/>
    </row>
    <row r="363" spans="1:9" s="160" customFormat="1" ht="14" x14ac:dyDescent="0.3">
      <c r="A363" s="162"/>
      <c r="B363" s="144" t="s">
        <v>273</v>
      </c>
      <c r="C363" s="147"/>
      <c r="D363" s="145"/>
      <c r="E363" s="146"/>
      <c r="F363" s="327"/>
      <c r="G363" s="145"/>
      <c r="H363" s="355"/>
      <c r="I363" s="327"/>
    </row>
    <row r="364" spans="1:9" s="160" customFormat="1" ht="14" x14ac:dyDescent="0.3">
      <c r="A364" s="158"/>
      <c r="B364" s="144" t="s">
        <v>274</v>
      </c>
      <c r="C364" s="147"/>
      <c r="D364" s="145"/>
      <c r="E364" s="146"/>
      <c r="F364" s="327"/>
      <c r="G364" s="145"/>
      <c r="H364" s="355"/>
      <c r="I364" s="327"/>
    </row>
    <row r="365" spans="1:9" s="160" customFormat="1" ht="14" x14ac:dyDescent="0.3">
      <c r="A365" s="162"/>
      <c r="B365" s="144" t="s">
        <v>275</v>
      </c>
      <c r="C365" s="147"/>
      <c r="D365" s="145"/>
      <c r="E365" s="146"/>
      <c r="F365" s="327"/>
      <c r="G365" s="145"/>
      <c r="H365" s="355"/>
      <c r="I365" s="327"/>
    </row>
    <row r="366" spans="1:9" s="160" customFormat="1" ht="14" x14ac:dyDescent="0.3">
      <c r="A366" s="162"/>
      <c r="B366" s="144" t="s">
        <v>276</v>
      </c>
      <c r="C366" s="147"/>
      <c r="D366" s="145"/>
      <c r="E366" s="146"/>
      <c r="F366" s="327"/>
      <c r="G366" s="145"/>
      <c r="H366" s="355"/>
      <c r="I366" s="327"/>
    </row>
    <row r="367" spans="1:9" s="160" customFormat="1" ht="14" x14ac:dyDescent="0.3">
      <c r="A367" s="158"/>
      <c r="B367" s="144" t="s">
        <v>277</v>
      </c>
      <c r="C367" s="147"/>
      <c r="D367" s="145"/>
      <c r="E367" s="146"/>
      <c r="F367" s="327"/>
      <c r="G367" s="145"/>
      <c r="H367" s="355"/>
      <c r="I367" s="327"/>
    </row>
    <row r="368" spans="1:9" s="160" customFormat="1" ht="14" x14ac:dyDescent="0.3">
      <c r="A368" s="158"/>
      <c r="B368" s="144" t="s">
        <v>278</v>
      </c>
      <c r="C368" s="147"/>
      <c r="D368" s="145"/>
      <c r="E368" s="146"/>
      <c r="F368" s="327"/>
      <c r="G368" s="145"/>
      <c r="H368" s="355"/>
      <c r="I368" s="327"/>
    </row>
    <row r="369" spans="1:9" s="160" customFormat="1" ht="14" x14ac:dyDescent="0.3">
      <c r="A369" s="162"/>
      <c r="B369" s="144" t="s">
        <v>279</v>
      </c>
      <c r="C369" s="147"/>
      <c r="D369" s="145"/>
      <c r="E369" s="146"/>
      <c r="F369" s="327"/>
      <c r="G369" s="145"/>
      <c r="H369" s="355"/>
      <c r="I369" s="327"/>
    </row>
    <row r="370" spans="1:9" s="160" customFormat="1" ht="14" x14ac:dyDescent="0.3">
      <c r="A370" s="162"/>
      <c r="B370" s="144" t="s">
        <v>280</v>
      </c>
      <c r="C370" s="147"/>
      <c r="D370" s="145"/>
      <c r="E370" s="146"/>
      <c r="F370" s="327"/>
      <c r="G370" s="145"/>
      <c r="H370" s="355"/>
      <c r="I370" s="327"/>
    </row>
    <row r="371" spans="1:9" s="160" customFormat="1" ht="14" x14ac:dyDescent="0.3">
      <c r="A371" s="162"/>
      <c r="B371" s="144" t="s">
        <v>281</v>
      </c>
      <c r="C371" s="147"/>
      <c r="D371" s="145"/>
      <c r="E371" s="146"/>
      <c r="F371" s="327"/>
      <c r="G371" s="145"/>
      <c r="H371" s="355"/>
      <c r="I371" s="327"/>
    </row>
    <row r="372" spans="1:9" s="160" customFormat="1" ht="14" x14ac:dyDescent="0.3">
      <c r="A372" s="162"/>
      <c r="B372" s="153" t="s">
        <v>282</v>
      </c>
      <c r="C372" s="147"/>
      <c r="D372" s="145"/>
      <c r="E372" s="146"/>
      <c r="F372" s="327"/>
      <c r="G372" s="145"/>
      <c r="H372" s="355"/>
      <c r="I372" s="327"/>
    </row>
    <row r="373" spans="1:9" s="160" customFormat="1" ht="14" x14ac:dyDescent="0.3">
      <c r="A373" s="162"/>
      <c r="B373" s="221"/>
      <c r="C373" s="147"/>
      <c r="D373" s="145"/>
      <c r="E373" s="146"/>
      <c r="F373" s="327"/>
      <c r="G373" s="145"/>
      <c r="H373" s="355"/>
      <c r="I373" s="327"/>
    </row>
    <row r="374" spans="1:9" s="160" customFormat="1" ht="14" x14ac:dyDescent="0.3">
      <c r="A374" s="158"/>
      <c r="B374" s="144" t="s">
        <v>283</v>
      </c>
      <c r="C374" s="147"/>
      <c r="D374" s="145"/>
      <c r="E374" s="146"/>
      <c r="F374" s="327"/>
      <c r="G374" s="145"/>
      <c r="H374" s="355"/>
      <c r="I374" s="327"/>
    </row>
    <row r="375" spans="1:9" s="160" customFormat="1" ht="14" x14ac:dyDescent="0.3">
      <c r="A375" s="158"/>
      <c r="B375" s="144" t="s">
        <v>284</v>
      </c>
      <c r="C375" s="147"/>
      <c r="D375" s="145"/>
      <c r="E375" s="146"/>
      <c r="F375" s="327"/>
      <c r="G375" s="145"/>
      <c r="H375" s="355"/>
      <c r="I375" s="327"/>
    </row>
    <row r="376" spans="1:9" s="160" customFormat="1" ht="14" x14ac:dyDescent="0.3">
      <c r="A376" s="158"/>
      <c r="B376" s="144" t="s">
        <v>285</v>
      </c>
      <c r="C376" s="147"/>
      <c r="D376" s="145"/>
      <c r="E376" s="146"/>
      <c r="F376" s="327"/>
      <c r="G376" s="145"/>
      <c r="H376" s="355"/>
      <c r="I376" s="327"/>
    </row>
    <row r="377" spans="1:9" s="160" customFormat="1" ht="14" x14ac:dyDescent="0.3">
      <c r="A377" s="162"/>
      <c r="B377" s="144"/>
      <c r="C377" s="147"/>
      <c r="D377" s="145"/>
      <c r="E377" s="146"/>
      <c r="F377" s="327"/>
      <c r="G377" s="145"/>
      <c r="H377" s="355"/>
      <c r="I377" s="327"/>
    </row>
    <row r="378" spans="1:9" s="160" customFormat="1" ht="14" x14ac:dyDescent="0.3">
      <c r="A378" s="162"/>
      <c r="B378" s="144" t="s">
        <v>286</v>
      </c>
      <c r="C378" s="147"/>
      <c r="D378" s="145"/>
      <c r="E378" s="146"/>
      <c r="F378" s="327"/>
      <c r="G378" s="145"/>
      <c r="H378" s="355"/>
      <c r="I378" s="327"/>
    </row>
    <row r="379" spans="1:9" s="160" customFormat="1" ht="14" x14ac:dyDescent="0.3">
      <c r="A379" s="158"/>
      <c r="B379" s="144" t="s">
        <v>287</v>
      </c>
      <c r="C379" s="147"/>
      <c r="D379" s="145"/>
      <c r="E379" s="146"/>
      <c r="F379" s="327"/>
      <c r="G379" s="145"/>
      <c r="H379" s="355"/>
      <c r="I379" s="327"/>
    </row>
    <row r="380" spans="1:9" s="160" customFormat="1" ht="14" x14ac:dyDescent="0.3">
      <c r="A380" s="158"/>
      <c r="B380" s="144" t="s">
        <v>288</v>
      </c>
      <c r="C380" s="147"/>
      <c r="D380" s="145"/>
      <c r="E380" s="146"/>
      <c r="F380" s="327"/>
      <c r="G380" s="145"/>
      <c r="H380" s="355"/>
      <c r="I380" s="327"/>
    </row>
    <row r="381" spans="1:9" s="160" customFormat="1" ht="14" x14ac:dyDescent="0.3">
      <c r="A381" s="158"/>
      <c r="B381" s="144" t="s">
        <v>289</v>
      </c>
      <c r="C381" s="147"/>
      <c r="D381" s="145"/>
      <c r="E381" s="146"/>
      <c r="F381" s="327"/>
      <c r="G381" s="145"/>
      <c r="H381" s="355"/>
      <c r="I381" s="327"/>
    </row>
    <row r="382" spans="1:9" s="160" customFormat="1" ht="14" x14ac:dyDescent="0.3">
      <c r="A382" s="158"/>
      <c r="B382" s="144" t="s">
        <v>290</v>
      </c>
      <c r="C382" s="147"/>
      <c r="D382" s="145"/>
      <c r="E382" s="146"/>
      <c r="F382" s="327"/>
      <c r="G382" s="145"/>
      <c r="H382" s="355"/>
      <c r="I382" s="327"/>
    </row>
    <row r="383" spans="1:9" s="160" customFormat="1" ht="14" x14ac:dyDescent="0.25">
      <c r="A383" s="158"/>
      <c r="B383" s="156"/>
      <c r="C383" s="147"/>
      <c r="D383" s="145"/>
      <c r="E383" s="146"/>
      <c r="F383" s="327"/>
      <c r="G383" s="145"/>
      <c r="H383" s="355"/>
      <c r="I383" s="327"/>
    </row>
    <row r="384" spans="1:9" s="160" customFormat="1" ht="14" x14ac:dyDescent="0.3">
      <c r="A384" s="158"/>
      <c r="B384" s="223" t="s">
        <v>291</v>
      </c>
      <c r="C384" s="147"/>
      <c r="D384" s="145"/>
      <c r="E384" s="146"/>
      <c r="F384" s="327"/>
      <c r="G384" s="145"/>
      <c r="H384" s="355"/>
      <c r="I384" s="327"/>
    </row>
    <row r="385" spans="1:9" s="160" customFormat="1" ht="14" x14ac:dyDescent="0.3">
      <c r="A385" s="158"/>
      <c r="B385" s="153" t="s">
        <v>292</v>
      </c>
      <c r="C385" s="279">
        <v>500</v>
      </c>
      <c r="D385" s="145">
        <v>0</v>
      </c>
      <c r="E385" s="146"/>
      <c r="F385" s="327">
        <v>500</v>
      </c>
      <c r="G385" s="145">
        <v>0</v>
      </c>
      <c r="H385" s="327">
        <f>F385*G385</f>
        <v>0</v>
      </c>
      <c r="I385" s="327">
        <f>F385+H385</f>
        <v>500</v>
      </c>
    </row>
    <row r="386" spans="1:9" s="160" customFormat="1" ht="14" x14ac:dyDescent="0.3">
      <c r="A386" s="158"/>
      <c r="B386" s="144" t="s">
        <v>293</v>
      </c>
      <c r="C386" s="147">
        <v>471.66544313244009</v>
      </c>
      <c r="D386" s="145">
        <v>3.9E-2</v>
      </c>
      <c r="E386" s="146">
        <f>C386*D386</f>
        <v>18.394952282165164</v>
      </c>
      <c r="F386" s="327">
        <v>513.82000000000005</v>
      </c>
      <c r="G386" s="145">
        <v>5.2999999999999999E-2</v>
      </c>
      <c r="H386" s="327">
        <f>F386*G386</f>
        <v>27.232460000000003</v>
      </c>
      <c r="I386" s="327">
        <f>F386+H386</f>
        <v>541.05246000000011</v>
      </c>
    </row>
    <row r="387" spans="1:9" s="160" customFormat="1" ht="14" x14ac:dyDescent="0.3">
      <c r="A387" s="158"/>
      <c r="B387" s="221"/>
      <c r="C387" s="147"/>
      <c r="D387" s="145"/>
      <c r="E387" s="146"/>
      <c r="F387" s="327"/>
      <c r="G387" s="145"/>
      <c r="H387" s="355"/>
      <c r="I387" s="327"/>
    </row>
    <row r="388" spans="1:9" s="160" customFormat="1" ht="14" x14ac:dyDescent="0.25">
      <c r="A388" s="158"/>
      <c r="B388" s="156"/>
      <c r="C388" s="147"/>
      <c r="D388" s="145"/>
      <c r="E388" s="146"/>
      <c r="F388" s="327"/>
      <c r="G388" s="145"/>
      <c r="H388" s="355"/>
      <c r="I388" s="327"/>
    </row>
    <row r="389" spans="1:9" s="160" customFormat="1" ht="14" x14ac:dyDescent="0.25">
      <c r="A389" s="162"/>
      <c r="B389" s="156"/>
      <c r="C389" s="147"/>
      <c r="D389" s="145"/>
      <c r="E389" s="146"/>
      <c r="F389" s="327"/>
      <c r="G389" s="145"/>
      <c r="H389" s="355"/>
      <c r="I389" s="327"/>
    </row>
    <row r="390" spans="1:9" s="160" customFormat="1" ht="14" x14ac:dyDescent="0.3">
      <c r="A390" s="178"/>
      <c r="B390" s="224"/>
      <c r="C390" s="147"/>
      <c r="D390" s="145"/>
      <c r="E390" s="146"/>
      <c r="F390" s="327"/>
      <c r="G390" s="145"/>
      <c r="H390" s="355"/>
      <c r="I390" s="327"/>
    </row>
    <row r="391" spans="1:9" s="160" customFormat="1" ht="14" x14ac:dyDescent="0.3">
      <c r="A391" s="225"/>
      <c r="B391" s="221"/>
      <c r="C391" s="147"/>
      <c r="D391" s="145"/>
      <c r="E391" s="146"/>
      <c r="F391" s="327"/>
      <c r="G391" s="145"/>
      <c r="H391" s="355"/>
      <c r="I391" s="327"/>
    </row>
    <row r="392" spans="1:9" s="160" customFormat="1" ht="14" x14ac:dyDescent="0.3">
      <c r="A392" s="225"/>
      <c r="B392" s="144"/>
      <c r="C392" s="147"/>
      <c r="D392" s="145"/>
      <c r="E392" s="146"/>
      <c r="F392" s="327"/>
      <c r="G392" s="145"/>
      <c r="H392" s="355"/>
      <c r="I392" s="327"/>
    </row>
    <row r="393" spans="1:9" s="160" customFormat="1" ht="14" x14ac:dyDescent="0.3">
      <c r="A393" s="225"/>
      <c r="B393" s="226"/>
      <c r="C393" s="147"/>
      <c r="D393" s="145"/>
      <c r="E393" s="146"/>
      <c r="F393" s="327"/>
      <c r="G393" s="145"/>
      <c r="H393" s="355"/>
      <c r="I393" s="327"/>
    </row>
    <row r="394" spans="1:9" s="160" customFormat="1" ht="14" x14ac:dyDescent="0.3">
      <c r="A394" s="225"/>
      <c r="B394" s="144"/>
      <c r="C394" s="147"/>
      <c r="D394" s="145"/>
      <c r="E394" s="146"/>
      <c r="F394" s="327"/>
      <c r="G394" s="145"/>
      <c r="H394" s="355"/>
      <c r="I394" s="327"/>
    </row>
    <row r="395" spans="1:9" s="160" customFormat="1" ht="14" x14ac:dyDescent="0.3">
      <c r="A395" s="225"/>
      <c r="B395" s="144"/>
      <c r="C395" s="147"/>
      <c r="D395" s="145"/>
      <c r="E395" s="146"/>
      <c r="F395" s="327"/>
      <c r="G395" s="145"/>
      <c r="H395" s="355"/>
      <c r="I395" s="327"/>
    </row>
    <row r="396" spans="1:9" s="160" customFormat="1" ht="14" x14ac:dyDescent="0.3">
      <c r="A396" s="225"/>
      <c r="B396" s="144"/>
      <c r="C396" s="147"/>
      <c r="D396" s="145"/>
      <c r="E396" s="146"/>
      <c r="F396" s="327"/>
      <c r="G396" s="145"/>
      <c r="H396" s="355"/>
      <c r="I396" s="327"/>
    </row>
    <row r="397" spans="1:9" s="160" customFormat="1" ht="14" x14ac:dyDescent="0.3">
      <c r="A397" s="225"/>
      <c r="B397" s="144"/>
      <c r="C397" s="147"/>
      <c r="D397" s="145"/>
      <c r="E397" s="146"/>
      <c r="F397" s="327"/>
      <c r="G397" s="145"/>
      <c r="H397" s="355"/>
      <c r="I397" s="327"/>
    </row>
    <row r="398" spans="1:9" s="160" customFormat="1" ht="14" x14ac:dyDescent="0.3">
      <c r="A398" s="415" t="s">
        <v>31</v>
      </c>
      <c r="B398" s="415"/>
      <c r="C398" s="181"/>
      <c r="D398" s="200"/>
      <c r="E398" s="180"/>
      <c r="F398" s="330"/>
      <c r="G398" s="200"/>
      <c r="H398" s="354"/>
      <c r="I398" s="330"/>
    </row>
    <row r="399" spans="1:9" s="160" customFormat="1" ht="14" x14ac:dyDescent="0.3">
      <c r="A399" s="415" t="s">
        <v>794</v>
      </c>
      <c r="B399" s="415"/>
      <c r="C399" s="181"/>
      <c r="D399" s="200"/>
      <c r="E399" s="180"/>
      <c r="F399" s="330"/>
      <c r="G399" s="200"/>
      <c r="H399" s="354"/>
      <c r="I399" s="330"/>
    </row>
    <row r="400" spans="1:9" s="160" customFormat="1" ht="14.5" thickBot="1" x14ac:dyDescent="0.35">
      <c r="A400" s="198"/>
      <c r="B400" s="199"/>
      <c r="C400" s="181"/>
      <c r="D400" s="200"/>
      <c r="E400" s="180"/>
      <c r="F400" s="330"/>
      <c r="G400" s="200"/>
      <c r="H400" s="354"/>
      <c r="I400" s="330"/>
    </row>
    <row r="401" spans="1:9" ht="44.25" customHeight="1" thickBot="1" x14ac:dyDescent="0.35">
      <c r="A401" s="310"/>
      <c r="B401" s="304" t="s">
        <v>33</v>
      </c>
      <c r="C401" s="305" t="s">
        <v>34</v>
      </c>
      <c r="D401" s="323" t="s">
        <v>3</v>
      </c>
      <c r="E401" s="306" t="s">
        <v>35</v>
      </c>
      <c r="F401" s="373" t="s">
        <v>789</v>
      </c>
      <c r="G401" s="381" t="s">
        <v>3</v>
      </c>
      <c r="H401" s="382" t="s">
        <v>4</v>
      </c>
      <c r="I401" s="373" t="s">
        <v>795</v>
      </c>
    </row>
    <row r="402" spans="1:9" s="160" customFormat="1" ht="14" x14ac:dyDescent="0.3">
      <c r="A402" s="311"/>
      <c r="B402" s="312"/>
      <c r="C402" s="173"/>
      <c r="D402" s="145"/>
      <c r="E402" s="283"/>
      <c r="F402" s="335"/>
      <c r="G402" s="380"/>
      <c r="H402" s="364"/>
      <c r="I402" s="327"/>
    </row>
    <row r="403" spans="1:9" s="160" customFormat="1" ht="14" x14ac:dyDescent="0.3">
      <c r="A403" s="162"/>
      <c r="B403" s="224" t="s">
        <v>294</v>
      </c>
      <c r="C403" s="147"/>
      <c r="D403" s="145"/>
      <c r="E403" s="159"/>
      <c r="F403" s="327"/>
      <c r="G403" s="145"/>
      <c r="H403" s="355"/>
      <c r="I403" s="327"/>
    </row>
    <row r="404" spans="1:9" s="160" customFormat="1" ht="14" x14ac:dyDescent="0.3">
      <c r="A404" s="225"/>
      <c r="B404" s="221"/>
      <c r="C404" s="147"/>
      <c r="D404" s="145"/>
      <c r="E404" s="159"/>
      <c r="F404" s="327"/>
      <c r="G404" s="145"/>
      <c r="H404" s="355"/>
      <c r="I404" s="327"/>
    </row>
    <row r="405" spans="1:9" s="160" customFormat="1" ht="14" x14ac:dyDescent="0.3">
      <c r="A405" s="225">
        <v>1</v>
      </c>
      <c r="B405" s="153" t="s">
        <v>295</v>
      </c>
      <c r="C405" s="147">
        <v>505.24009160926812</v>
      </c>
      <c r="D405" s="145">
        <v>3.9E-2</v>
      </c>
      <c r="E405" s="159">
        <f>C405*D405</f>
        <v>19.704363572761455</v>
      </c>
      <c r="F405" s="327">
        <v>550.39</v>
      </c>
      <c r="G405" s="145">
        <v>5.2999999999999999E-2</v>
      </c>
      <c r="H405" s="327">
        <f>F405*G405</f>
        <v>29.170669999999998</v>
      </c>
      <c r="I405" s="327">
        <f>F405+H405</f>
        <v>579.56066999999996</v>
      </c>
    </row>
    <row r="406" spans="1:9" s="160" customFormat="1" ht="14" x14ac:dyDescent="0.3">
      <c r="A406" s="225">
        <v>2</v>
      </c>
      <c r="B406" s="153" t="s">
        <v>296</v>
      </c>
      <c r="C406" s="147">
        <v>505.24009160926812</v>
      </c>
      <c r="D406" s="145">
        <v>3.9E-2</v>
      </c>
      <c r="E406" s="159">
        <f t="shared" ref="E406:E412" si="27">C406*D406</f>
        <v>19.704363572761455</v>
      </c>
      <c r="F406" s="327">
        <v>550.39</v>
      </c>
      <c r="G406" s="145">
        <v>5.2999999999999999E-2</v>
      </c>
      <c r="H406" s="327">
        <f t="shared" ref="H406:H419" si="28">F406*G406</f>
        <v>29.170669999999998</v>
      </c>
      <c r="I406" s="327">
        <f t="shared" ref="I406:I419" si="29">F406+H406</f>
        <v>579.56066999999996</v>
      </c>
    </row>
    <row r="407" spans="1:9" s="160" customFormat="1" ht="14" x14ac:dyDescent="0.3">
      <c r="A407" s="225">
        <v>3</v>
      </c>
      <c r="B407" s="281" t="s">
        <v>297</v>
      </c>
      <c r="C407" s="147">
        <v>522.5</v>
      </c>
      <c r="D407" s="145">
        <v>3.9E-2</v>
      </c>
      <c r="E407" s="159">
        <f t="shared" si="27"/>
        <v>20.377500000000001</v>
      </c>
      <c r="F407" s="327">
        <v>569.20000000000005</v>
      </c>
      <c r="G407" s="145">
        <v>5.2999999999999999E-2</v>
      </c>
      <c r="H407" s="327">
        <f t="shared" si="28"/>
        <v>30.1676</v>
      </c>
      <c r="I407" s="327">
        <f t="shared" si="29"/>
        <v>599.36760000000004</v>
      </c>
    </row>
    <row r="408" spans="1:9" s="160" customFormat="1" ht="14" x14ac:dyDescent="0.3">
      <c r="A408" s="225">
        <v>4</v>
      </c>
      <c r="B408" s="153" t="s">
        <v>298</v>
      </c>
      <c r="C408" s="147">
        <v>522.5</v>
      </c>
      <c r="D408" s="145">
        <v>3.9E-2</v>
      </c>
      <c r="E408" s="159">
        <f t="shared" si="27"/>
        <v>20.377500000000001</v>
      </c>
      <c r="F408" s="327">
        <v>569.20000000000005</v>
      </c>
      <c r="G408" s="145">
        <v>5.2999999999999999E-2</v>
      </c>
      <c r="H408" s="327">
        <f t="shared" si="28"/>
        <v>30.1676</v>
      </c>
      <c r="I408" s="327">
        <f t="shared" si="29"/>
        <v>599.36760000000004</v>
      </c>
    </row>
    <row r="409" spans="1:9" s="160" customFormat="1" ht="14" x14ac:dyDescent="0.3">
      <c r="A409" s="225">
        <v>5</v>
      </c>
      <c r="B409" s="281" t="s">
        <v>299</v>
      </c>
      <c r="C409" s="147">
        <v>522.5</v>
      </c>
      <c r="D409" s="145">
        <v>3.9E-2</v>
      </c>
      <c r="E409" s="159">
        <f t="shared" si="27"/>
        <v>20.377500000000001</v>
      </c>
      <c r="F409" s="327">
        <v>569.20000000000005</v>
      </c>
      <c r="G409" s="145">
        <v>5.2999999999999999E-2</v>
      </c>
      <c r="H409" s="327">
        <f t="shared" si="28"/>
        <v>30.1676</v>
      </c>
      <c r="I409" s="327">
        <f t="shared" si="29"/>
        <v>599.36760000000004</v>
      </c>
    </row>
    <row r="410" spans="1:9" s="160" customFormat="1" ht="14" x14ac:dyDescent="0.3">
      <c r="A410" s="225">
        <v>6</v>
      </c>
      <c r="B410" s="153" t="s">
        <v>300</v>
      </c>
      <c r="C410" s="147">
        <v>505.24009160926806</v>
      </c>
      <c r="D410" s="145">
        <v>3.9E-2</v>
      </c>
      <c r="E410" s="159">
        <f t="shared" si="27"/>
        <v>19.704363572761455</v>
      </c>
      <c r="F410" s="327">
        <v>550.39</v>
      </c>
      <c r="G410" s="145">
        <v>5.2999999999999999E-2</v>
      </c>
      <c r="H410" s="327">
        <f t="shared" si="28"/>
        <v>29.170669999999998</v>
      </c>
      <c r="I410" s="327">
        <f t="shared" si="29"/>
        <v>579.56066999999996</v>
      </c>
    </row>
    <row r="411" spans="1:9" s="160" customFormat="1" ht="14" x14ac:dyDescent="0.3">
      <c r="A411" s="225">
        <v>7</v>
      </c>
      <c r="B411" s="153" t="s">
        <v>301</v>
      </c>
      <c r="C411" s="147">
        <v>505.24009160926806</v>
      </c>
      <c r="D411" s="145">
        <v>3.9E-2</v>
      </c>
      <c r="E411" s="159">
        <f t="shared" si="27"/>
        <v>19.704363572761455</v>
      </c>
      <c r="F411" s="327">
        <v>550.39</v>
      </c>
      <c r="G411" s="145">
        <v>5.2999999999999999E-2</v>
      </c>
      <c r="H411" s="327">
        <f t="shared" si="28"/>
        <v>29.170669999999998</v>
      </c>
      <c r="I411" s="327">
        <f t="shared" si="29"/>
        <v>579.56066999999996</v>
      </c>
    </row>
    <row r="412" spans="1:9" s="160" customFormat="1" ht="14" x14ac:dyDescent="0.3">
      <c r="A412" s="225">
        <v>8</v>
      </c>
      <c r="B412" s="153" t="s">
        <v>302</v>
      </c>
      <c r="C412" s="147">
        <v>505.24009160926806</v>
      </c>
      <c r="D412" s="145">
        <v>3.9E-2</v>
      </c>
      <c r="E412" s="159">
        <f t="shared" si="27"/>
        <v>19.704363572761455</v>
      </c>
      <c r="F412" s="327">
        <v>550.39</v>
      </c>
      <c r="G412" s="145">
        <v>5.2999999999999999E-2</v>
      </c>
      <c r="H412" s="327">
        <f t="shared" si="28"/>
        <v>29.170669999999998</v>
      </c>
      <c r="I412" s="327">
        <f t="shared" si="29"/>
        <v>579.56066999999996</v>
      </c>
    </row>
    <row r="413" spans="1:9" s="160" customFormat="1" ht="14" x14ac:dyDescent="0.3">
      <c r="A413" s="225">
        <v>9</v>
      </c>
      <c r="B413" s="153" t="s">
        <v>303</v>
      </c>
      <c r="C413" s="147"/>
      <c r="D413" s="145"/>
      <c r="E413" s="159"/>
      <c r="F413" s="327"/>
      <c r="G413" s="145"/>
      <c r="H413" s="327">
        <f t="shared" si="28"/>
        <v>0</v>
      </c>
      <c r="I413" s="327">
        <f t="shared" si="29"/>
        <v>0</v>
      </c>
    </row>
    <row r="414" spans="1:9" s="160" customFormat="1" ht="14" x14ac:dyDescent="0.3">
      <c r="A414" s="225">
        <v>10</v>
      </c>
      <c r="B414" s="153" t="s">
        <v>304</v>
      </c>
      <c r="C414" s="147"/>
      <c r="D414" s="145"/>
      <c r="E414" s="159"/>
      <c r="F414" s="327"/>
      <c r="G414" s="145"/>
      <c r="H414" s="327">
        <f t="shared" si="28"/>
        <v>0</v>
      </c>
      <c r="I414" s="327">
        <f t="shared" si="29"/>
        <v>0</v>
      </c>
    </row>
    <row r="415" spans="1:9" s="160" customFormat="1" ht="14" x14ac:dyDescent="0.3">
      <c r="A415" s="225">
        <v>11</v>
      </c>
      <c r="B415" s="153" t="s">
        <v>305</v>
      </c>
      <c r="C415" s="147">
        <v>225.66624134503209</v>
      </c>
      <c r="D415" s="145">
        <v>3.9E-2</v>
      </c>
      <c r="E415" s="159">
        <f>C415*D415</f>
        <v>8.8009834124562509</v>
      </c>
      <c r="F415" s="327">
        <v>245.83</v>
      </c>
      <c r="G415" s="145">
        <v>5.2999999999999999E-2</v>
      </c>
      <c r="H415" s="327">
        <f t="shared" si="28"/>
        <v>13.02899</v>
      </c>
      <c r="I415" s="327">
        <f t="shared" si="29"/>
        <v>258.85899000000001</v>
      </c>
    </row>
    <row r="416" spans="1:9" s="160" customFormat="1" ht="14" x14ac:dyDescent="0.3">
      <c r="A416" s="225">
        <v>12</v>
      </c>
      <c r="B416" s="153" t="s">
        <v>306</v>
      </c>
      <c r="C416" s="147">
        <v>225.66624134503209</v>
      </c>
      <c r="D416" s="145">
        <v>3.9E-2</v>
      </c>
      <c r="E416" s="159">
        <f>C416*D416</f>
        <v>8.8009834124562509</v>
      </c>
      <c r="F416" s="327">
        <v>245.83</v>
      </c>
      <c r="G416" s="145">
        <v>5.2999999999999999E-2</v>
      </c>
      <c r="H416" s="327">
        <f t="shared" si="28"/>
        <v>13.02899</v>
      </c>
      <c r="I416" s="327">
        <f t="shared" si="29"/>
        <v>258.85899000000001</v>
      </c>
    </row>
    <row r="417" spans="1:9" s="160" customFormat="1" ht="14" x14ac:dyDescent="0.3">
      <c r="A417" s="225">
        <v>13</v>
      </c>
      <c r="B417" s="153" t="s">
        <v>307</v>
      </c>
      <c r="C417" s="147">
        <v>50.527493815672727</v>
      </c>
      <c r="D417" s="145">
        <v>3.9E-2</v>
      </c>
      <c r="E417" s="159">
        <f>C417*D417</f>
        <v>1.9705722588112364</v>
      </c>
      <c r="F417" s="327">
        <v>55.04</v>
      </c>
      <c r="G417" s="145">
        <v>5.2999999999999999E-2</v>
      </c>
      <c r="H417" s="327">
        <f t="shared" si="28"/>
        <v>2.9171199999999997</v>
      </c>
      <c r="I417" s="327">
        <f t="shared" si="29"/>
        <v>57.957119999999996</v>
      </c>
    </row>
    <row r="418" spans="1:9" s="160" customFormat="1" ht="14" x14ac:dyDescent="0.3">
      <c r="A418" s="225">
        <v>14</v>
      </c>
      <c r="B418" s="153" t="s">
        <v>308</v>
      </c>
      <c r="C418" s="147">
        <v>225.66624134503209</v>
      </c>
      <c r="D418" s="145">
        <v>3.9E-2</v>
      </c>
      <c r="E418" s="159">
        <f>C418*D418</f>
        <v>8.8009834124562509</v>
      </c>
      <c r="F418" s="327">
        <v>245.83</v>
      </c>
      <c r="G418" s="145">
        <v>5.2999999999999999E-2</v>
      </c>
      <c r="H418" s="327">
        <f t="shared" si="28"/>
        <v>13.02899</v>
      </c>
      <c r="I418" s="327">
        <f t="shared" si="29"/>
        <v>258.85899000000001</v>
      </c>
    </row>
    <row r="419" spans="1:9" s="160" customFormat="1" ht="14" x14ac:dyDescent="0.3">
      <c r="A419" s="225">
        <v>15</v>
      </c>
      <c r="B419" s="153" t="s">
        <v>309</v>
      </c>
      <c r="C419" s="147">
        <v>50.527493815672727</v>
      </c>
      <c r="D419" s="145">
        <v>3.9E-2</v>
      </c>
      <c r="E419" s="159">
        <f>C419*D419</f>
        <v>1.9705722588112364</v>
      </c>
      <c r="F419" s="327">
        <v>55.04</v>
      </c>
      <c r="G419" s="145">
        <v>5.2999999999999999E-2</v>
      </c>
      <c r="H419" s="327">
        <f t="shared" si="28"/>
        <v>2.9171199999999997</v>
      </c>
      <c r="I419" s="327">
        <f t="shared" si="29"/>
        <v>57.957119999999996</v>
      </c>
    </row>
    <row r="420" spans="1:9" s="160" customFormat="1" ht="14" x14ac:dyDescent="0.3">
      <c r="A420" s="225"/>
      <c r="B420" s="227" t="s">
        <v>310</v>
      </c>
      <c r="C420" s="147"/>
      <c r="D420" s="145"/>
      <c r="E420" s="159"/>
      <c r="F420" s="327"/>
      <c r="G420" s="145"/>
      <c r="H420" s="355"/>
      <c r="I420" s="327"/>
    </row>
    <row r="421" spans="1:9" x14ac:dyDescent="0.25">
      <c r="A421" s="213"/>
    </row>
    <row r="422" spans="1:9" x14ac:dyDescent="0.25">
      <c r="A422" s="213"/>
      <c r="B422" s="109"/>
    </row>
    <row r="423" spans="1:9" x14ac:dyDescent="0.25">
      <c r="A423" s="213"/>
    </row>
    <row r="424" spans="1:9" ht="18" x14ac:dyDescent="0.25">
      <c r="B424" s="186" t="s">
        <v>311</v>
      </c>
    </row>
    <row r="425" spans="1:9" x14ac:dyDescent="0.25">
      <c r="B425" s="113"/>
    </row>
    <row r="426" spans="1:9" s="160" customFormat="1" ht="14" x14ac:dyDescent="0.25">
      <c r="A426" s="158">
        <v>1</v>
      </c>
      <c r="B426" s="177" t="s">
        <v>312</v>
      </c>
      <c r="C426" s="147"/>
      <c r="D426" s="145"/>
      <c r="E426" s="159"/>
      <c r="F426" s="327"/>
      <c r="G426" s="145"/>
      <c r="H426" s="355"/>
      <c r="I426" s="327"/>
    </row>
    <row r="427" spans="1:9" s="160" customFormat="1" ht="28" x14ac:dyDescent="0.25">
      <c r="A427" s="162"/>
      <c r="B427" s="156" t="s">
        <v>313</v>
      </c>
      <c r="C427" s="147"/>
      <c r="D427" s="145"/>
      <c r="E427" s="159"/>
      <c r="F427" s="327"/>
      <c r="G427" s="145"/>
      <c r="H427" s="355"/>
      <c r="I427" s="327"/>
    </row>
    <row r="428" spans="1:9" s="160" customFormat="1" ht="14" x14ac:dyDescent="0.25">
      <c r="A428" s="162" t="s">
        <v>38</v>
      </c>
      <c r="B428" s="156" t="s">
        <v>314</v>
      </c>
      <c r="C428" s="147">
        <v>125.92275104532855</v>
      </c>
      <c r="D428" s="145">
        <v>3.9E-2</v>
      </c>
      <c r="E428" s="159">
        <f>C428*D428</f>
        <v>4.9109872907678138</v>
      </c>
      <c r="F428" s="327">
        <v>137.18</v>
      </c>
      <c r="G428" s="145">
        <v>5.2999999999999999E-2</v>
      </c>
      <c r="H428" s="327">
        <f>F428*G428</f>
        <v>7.2705400000000004</v>
      </c>
      <c r="I428" s="327">
        <f>F428+H428</f>
        <v>144.45054000000002</v>
      </c>
    </row>
    <row r="429" spans="1:9" s="160" customFormat="1" ht="14" x14ac:dyDescent="0.25">
      <c r="A429" s="162" t="s">
        <v>25</v>
      </c>
      <c r="B429" s="156" t="s">
        <v>315</v>
      </c>
      <c r="C429" s="147">
        <v>62.968846909340755</v>
      </c>
      <c r="D429" s="145">
        <v>3.9E-2</v>
      </c>
      <c r="E429" s="159">
        <f>C429*D429</f>
        <v>2.4557850294642893</v>
      </c>
      <c r="F429" s="327">
        <v>68.599999999999994</v>
      </c>
      <c r="G429" s="145">
        <v>5.2999999999999999E-2</v>
      </c>
      <c r="H429" s="327">
        <f t="shared" ref="H429:H430" si="30">F429*G429</f>
        <v>3.6357999999999997</v>
      </c>
      <c r="I429" s="327">
        <f t="shared" ref="I429:I430" si="31">F429+H429</f>
        <v>72.235799999999998</v>
      </c>
    </row>
    <row r="430" spans="1:9" s="160" customFormat="1" ht="14" x14ac:dyDescent="0.25">
      <c r="A430" s="162" t="s">
        <v>190</v>
      </c>
      <c r="B430" s="156" t="s">
        <v>316</v>
      </c>
      <c r="C430" s="147">
        <v>173.64075299999999</v>
      </c>
      <c r="D430" s="145">
        <v>3.9E-2</v>
      </c>
      <c r="E430" s="159">
        <f>C430*D430</f>
        <v>6.7719893669999998</v>
      </c>
      <c r="F430" s="327">
        <v>189.16</v>
      </c>
      <c r="G430" s="145">
        <v>5.2999999999999999E-2</v>
      </c>
      <c r="H430" s="327">
        <f t="shared" si="30"/>
        <v>10.02548</v>
      </c>
      <c r="I430" s="327">
        <f t="shared" si="31"/>
        <v>199.18547999999998</v>
      </c>
    </row>
    <row r="431" spans="1:9" s="160" customFormat="1" ht="14" x14ac:dyDescent="0.25">
      <c r="A431" s="162"/>
      <c r="B431" s="156"/>
      <c r="C431" s="147"/>
      <c r="D431" s="145"/>
      <c r="E431" s="159"/>
      <c r="F431" s="327"/>
      <c r="G431" s="145"/>
      <c r="H431" s="355"/>
      <c r="I431" s="327"/>
    </row>
    <row r="432" spans="1:9" s="160" customFormat="1" ht="14" x14ac:dyDescent="0.25">
      <c r="A432" s="158"/>
      <c r="B432" s="156"/>
      <c r="C432" s="147"/>
      <c r="D432" s="145"/>
      <c r="E432" s="159"/>
      <c r="F432" s="327"/>
      <c r="G432" s="145"/>
      <c r="H432" s="355"/>
      <c r="I432" s="327"/>
    </row>
    <row r="433" spans="1:9" s="160" customFormat="1" ht="14" x14ac:dyDescent="0.25">
      <c r="A433" s="158">
        <v>2</v>
      </c>
      <c r="B433" s="177" t="s">
        <v>317</v>
      </c>
      <c r="C433" s="147"/>
      <c r="D433" s="145"/>
      <c r="E433" s="159"/>
      <c r="F433" s="327"/>
      <c r="G433" s="145"/>
      <c r="H433" s="355"/>
      <c r="I433" s="327"/>
    </row>
    <row r="434" spans="1:9" s="160" customFormat="1" ht="14" x14ac:dyDescent="0.25">
      <c r="A434" s="158"/>
      <c r="B434" s="156" t="s">
        <v>318</v>
      </c>
      <c r="C434" s="147"/>
      <c r="D434" s="145"/>
      <c r="E434" s="159"/>
      <c r="F434" s="327"/>
      <c r="G434" s="145"/>
      <c r="H434" s="355"/>
      <c r="I434" s="327"/>
    </row>
    <row r="435" spans="1:9" s="160" customFormat="1" ht="14" x14ac:dyDescent="0.25">
      <c r="A435" s="158" t="s">
        <v>38</v>
      </c>
      <c r="B435" s="156" t="s">
        <v>319</v>
      </c>
      <c r="C435" s="147">
        <v>1</v>
      </c>
      <c r="D435" s="145"/>
      <c r="E435" s="159"/>
      <c r="F435" s="327">
        <v>1</v>
      </c>
      <c r="G435" s="145"/>
      <c r="H435" s="355"/>
      <c r="I435" s="327">
        <v>1</v>
      </c>
    </row>
    <row r="436" spans="1:9" s="160" customFormat="1" ht="14" x14ac:dyDescent="0.25">
      <c r="A436" s="158" t="s">
        <v>25</v>
      </c>
      <c r="B436" s="156" t="s">
        <v>320</v>
      </c>
      <c r="C436" s="147">
        <v>1</v>
      </c>
      <c r="D436" s="145"/>
      <c r="E436" s="159"/>
      <c r="F436" s="327">
        <v>1</v>
      </c>
      <c r="G436" s="145"/>
      <c r="H436" s="355"/>
      <c r="I436" s="327">
        <v>1</v>
      </c>
    </row>
    <row r="437" spans="1:9" s="160" customFormat="1" ht="14" x14ac:dyDescent="0.25">
      <c r="A437" s="158" t="s">
        <v>190</v>
      </c>
      <c r="B437" s="156" t="s">
        <v>321</v>
      </c>
      <c r="C437" s="147">
        <v>1</v>
      </c>
      <c r="D437" s="145"/>
      <c r="E437" s="159"/>
      <c r="F437" s="327">
        <v>1</v>
      </c>
      <c r="G437" s="145"/>
      <c r="H437" s="355"/>
      <c r="I437" s="327">
        <v>1</v>
      </c>
    </row>
    <row r="438" spans="1:9" s="160" customFormat="1" ht="29.25" customHeight="1" x14ac:dyDescent="0.25">
      <c r="A438" s="158" t="s">
        <v>93</v>
      </c>
      <c r="B438" s="156" t="s">
        <v>322</v>
      </c>
      <c r="C438" s="290"/>
      <c r="D438" s="145"/>
      <c r="E438" s="161"/>
      <c r="F438" s="327"/>
      <c r="G438" s="145"/>
      <c r="H438" s="355"/>
      <c r="I438" s="327"/>
    </row>
    <row r="439" spans="1:9" s="160" customFormat="1" ht="29.25" customHeight="1" x14ac:dyDescent="0.25">
      <c r="A439" s="158" t="s">
        <v>323</v>
      </c>
      <c r="B439" s="156" t="s">
        <v>324</v>
      </c>
      <c r="C439" s="290"/>
      <c r="D439" s="145"/>
      <c r="E439" s="161"/>
      <c r="F439" s="327"/>
      <c r="G439" s="145"/>
      <c r="H439" s="355"/>
      <c r="I439" s="327"/>
    </row>
    <row r="440" spans="1:9" s="160" customFormat="1" ht="24.75" customHeight="1" x14ac:dyDescent="0.25">
      <c r="A440" s="158" t="s">
        <v>107</v>
      </c>
      <c r="B440" s="156" t="s">
        <v>325</v>
      </c>
      <c r="C440" s="290"/>
      <c r="D440" s="145"/>
      <c r="E440" s="161"/>
      <c r="F440" s="327"/>
      <c r="G440" s="145"/>
      <c r="H440" s="355"/>
      <c r="I440" s="327"/>
    </row>
    <row r="441" spans="1:9" s="160" customFormat="1" ht="14" x14ac:dyDescent="0.25">
      <c r="A441" s="158"/>
      <c r="B441" s="156" t="s">
        <v>326</v>
      </c>
      <c r="C441" s="147">
        <v>10</v>
      </c>
      <c r="D441" s="145"/>
      <c r="E441" s="159"/>
      <c r="F441" s="327">
        <v>10</v>
      </c>
      <c r="G441" s="145"/>
      <c r="H441" s="355"/>
      <c r="I441" s="327">
        <v>10</v>
      </c>
    </row>
    <row r="442" spans="1:9" s="160" customFormat="1" ht="14" x14ac:dyDescent="0.3">
      <c r="A442" s="225"/>
      <c r="B442" s="144" t="s">
        <v>327</v>
      </c>
      <c r="C442" s="147"/>
      <c r="D442" s="145"/>
      <c r="E442" s="159"/>
      <c r="F442" s="327"/>
      <c r="G442" s="145"/>
      <c r="H442" s="355"/>
      <c r="I442" s="327"/>
    </row>
    <row r="443" spans="1:9" s="160" customFormat="1" ht="14" x14ac:dyDescent="0.3">
      <c r="A443" s="225"/>
      <c r="B443" s="144" t="s">
        <v>328</v>
      </c>
      <c r="C443" s="147"/>
      <c r="D443" s="145"/>
      <c r="E443" s="159"/>
      <c r="F443" s="327"/>
      <c r="G443" s="145"/>
      <c r="H443" s="355"/>
      <c r="I443" s="327"/>
    </row>
    <row r="444" spans="1:9" s="160" customFormat="1" ht="14" x14ac:dyDescent="0.3">
      <c r="A444" s="225"/>
      <c r="B444" s="144" t="s">
        <v>329</v>
      </c>
      <c r="C444" s="147"/>
      <c r="D444" s="145"/>
      <c r="E444" s="159"/>
      <c r="F444" s="327"/>
      <c r="G444" s="145"/>
      <c r="H444" s="355"/>
      <c r="I444" s="327"/>
    </row>
    <row r="445" spans="1:9" s="160" customFormat="1" ht="14" x14ac:dyDescent="0.3">
      <c r="A445" s="225"/>
      <c r="B445" s="144"/>
      <c r="C445" s="147"/>
      <c r="D445" s="145"/>
      <c r="E445" s="159"/>
      <c r="F445" s="327"/>
      <c r="G445" s="145"/>
      <c r="H445" s="355"/>
      <c r="I445" s="327"/>
    </row>
    <row r="446" spans="1:9" s="160" customFormat="1" ht="14" x14ac:dyDescent="0.3">
      <c r="A446" s="225"/>
      <c r="B446" s="144" t="s">
        <v>330</v>
      </c>
      <c r="C446" s="147"/>
      <c r="D446" s="145"/>
      <c r="E446" s="159"/>
      <c r="F446" s="327"/>
      <c r="G446" s="145"/>
      <c r="H446" s="355"/>
      <c r="I446" s="327"/>
    </row>
    <row r="447" spans="1:9" s="160" customFormat="1" ht="14" x14ac:dyDescent="0.3">
      <c r="A447" s="225"/>
      <c r="B447" s="144" t="s">
        <v>331</v>
      </c>
      <c r="C447" s="147"/>
      <c r="D447" s="145"/>
      <c r="E447" s="159"/>
      <c r="F447" s="327"/>
      <c r="G447" s="145"/>
      <c r="H447" s="355"/>
      <c r="I447" s="327"/>
    </row>
    <row r="448" spans="1:9" s="160" customFormat="1" ht="14" x14ac:dyDescent="0.3">
      <c r="A448" s="225"/>
      <c r="B448" s="144" t="s">
        <v>332</v>
      </c>
      <c r="C448" s="147"/>
      <c r="D448" s="145"/>
      <c r="E448" s="159"/>
      <c r="F448" s="327"/>
      <c r="G448" s="145"/>
      <c r="H448" s="355"/>
      <c r="I448" s="327"/>
    </row>
    <row r="449" spans="1:9" s="160" customFormat="1" ht="14" x14ac:dyDescent="0.3">
      <c r="A449" s="225"/>
      <c r="B449" s="144" t="s">
        <v>333</v>
      </c>
      <c r="C449" s="147"/>
      <c r="D449" s="145"/>
      <c r="E449" s="159"/>
      <c r="F449" s="327"/>
      <c r="G449" s="145"/>
      <c r="H449" s="355"/>
      <c r="I449" s="327"/>
    </row>
    <row r="450" spans="1:9" s="160" customFormat="1" ht="14" x14ac:dyDescent="0.3">
      <c r="A450" s="225"/>
      <c r="B450" s="144" t="s">
        <v>334</v>
      </c>
      <c r="C450" s="147"/>
      <c r="D450" s="145"/>
      <c r="E450" s="159"/>
      <c r="F450" s="327"/>
      <c r="G450" s="145"/>
      <c r="H450" s="355"/>
      <c r="I450" s="327"/>
    </row>
    <row r="451" spans="1:9" s="160" customFormat="1" ht="14" x14ac:dyDescent="0.3">
      <c r="A451" s="225"/>
      <c r="B451" s="144" t="s">
        <v>335</v>
      </c>
      <c r="C451" s="147"/>
      <c r="D451" s="145"/>
      <c r="E451" s="159"/>
      <c r="F451" s="327"/>
      <c r="G451" s="145"/>
      <c r="H451" s="355"/>
      <c r="I451" s="327"/>
    </row>
    <row r="452" spans="1:9" s="160" customFormat="1" ht="14" x14ac:dyDescent="0.3">
      <c r="A452" s="225"/>
      <c r="B452" s="144" t="s">
        <v>336</v>
      </c>
      <c r="C452" s="147"/>
      <c r="D452" s="145"/>
      <c r="E452" s="159"/>
      <c r="F452" s="327"/>
      <c r="G452" s="145"/>
      <c r="H452" s="355"/>
      <c r="I452" s="327"/>
    </row>
    <row r="453" spans="1:9" s="160" customFormat="1" ht="14" x14ac:dyDescent="0.3">
      <c r="A453" s="225"/>
      <c r="B453" s="144" t="s">
        <v>337</v>
      </c>
      <c r="C453" s="147"/>
      <c r="D453" s="145"/>
      <c r="E453" s="159"/>
      <c r="F453" s="327"/>
      <c r="G453" s="145"/>
      <c r="H453" s="355"/>
      <c r="I453" s="327"/>
    </row>
    <row r="454" spans="1:9" s="160" customFormat="1" ht="14" x14ac:dyDescent="0.3">
      <c r="A454" s="225"/>
      <c r="B454" s="144" t="s">
        <v>338</v>
      </c>
      <c r="C454" s="147"/>
      <c r="D454" s="145"/>
      <c r="E454" s="159"/>
      <c r="F454" s="327"/>
      <c r="G454" s="145"/>
      <c r="H454" s="355"/>
      <c r="I454" s="327"/>
    </row>
    <row r="455" spans="1:9" s="160" customFormat="1" ht="14" x14ac:dyDescent="0.3">
      <c r="A455" s="225"/>
      <c r="B455" s="144" t="s">
        <v>339</v>
      </c>
      <c r="C455" s="147"/>
      <c r="D455" s="145"/>
      <c r="E455" s="159"/>
      <c r="F455" s="327"/>
      <c r="G455" s="145"/>
      <c r="H455" s="355"/>
      <c r="I455" s="327"/>
    </row>
    <row r="456" spans="1:9" s="160" customFormat="1" ht="14" x14ac:dyDescent="0.3">
      <c r="A456" s="225"/>
      <c r="B456" s="144"/>
      <c r="C456" s="147"/>
      <c r="D456" s="145"/>
      <c r="E456" s="159"/>
      <c r="F456" s="327"/>
      <c r="G456" s="145"/>
      <c r="H456" s="355"/>
      <c r="I456" s="327"/>
    </row>
    <row r="457" spans="1:9" s="160" customFormat="1" ht="14" x14ac:dyDescent="0.3">
      <c r="A457" s="225"/>
      <c r="B457" s="144" t="s">
        <v>340</v>
      </c>
      <c r="C457" s="147"/>
      <c r="D457" s="145"/>
      <c r="E457" s="159"/>
      <c r="F457" s="327"/>
      <c r="G457" s="145"/>
      <c r="H457" s="355"/>
      <c r="I457" s="327"/>
    </row>
    <row r="458" spans="1:9" s="160" customFormat="1" ht="14" x14ac:dyDescent="0.3">
      <c r="A458" s="225"/>
      <c r="B458" s="144" t="s">
        <v>341</v>
      </c>
      <c r="C458" s="147"/>
      <c r="D458" s="145"/>
      <c r="E458" s="159"/>
      <c r="F458" s="327"/>
      <c r="G458" s="145"/>
      <c r="H458" s="355"/>
      <c r="I458" s="327"/>
    </row>
    <row r="459" spans="1:9" s="160" customFormat="1" ht="14" x14ac:dyDescent="0.3">
      <c r="A459" s="225"/>
      <c r="B459" s="144" t="s">
        <v>342</v>
      </c>
      <c r="C459" s="147"/>
      <c r="D459" s="145"/>
      <c r="E459" s="159"/>
      <c r="F459" s="327"/>
      <c r="G459" s="145"/>
      <c r="H459" s="355"/>
      <c r="I459" s="327"/>
    </row>
    <row r="460" spans="1:9" s="160" customFormat="1" ht="14" x14ac:dyDescent="0.3">
      <c r="A460" s="225"/>
      <c r="B460" s="144" t="s">
        <v>343</v>
      </c>
      <c r="C460" s="147"/>
      <c r="D460" s="145"/>
      <c r="E460" s="159"/>
      <c r="F460" s="327"/>
      <c r="G460" s="145"/>
      <c r="H460" s="355"/>
      <c r="I460" s="327"/>
    </row>
    <row r="461" spans="1:9" s="160" customFormat="1" ht="14" x14ac:dyDescent="0.3">
      <c r="A461" s="225"/>
      <c r="B461" s="144"/>
      <c r="C461" s="147"/>
      <c r="D461" s="145"/>
      <c r="E461" s="159"/>
      <c r="F461" s="327"/>
      <c r="G461" s="145"/>
      <c r="H461" s="355"/>
      <c r="I461" s="327"/>
    </row>
    <row r="462" spans="1:9" s="160" customFormat="1" ht="14" x14ac:dyDescent="0.3">
      <c r="A462" s="225"/>
      <c r="B462" s="144" t="s">
        <v>344</v>
      </c>
      <c r="C462" s="147"/>
      <c r="D462" s="145"/>
      <c r="E462" s="159"/>
      <c r="F462" s="327"/>
      <c r="G462" s="145"/>
      <c r="H462" s="355"/>
      <c r="I462" s="327"/>
    </row>
    <row r="463" spans="1:9" s="160" customFormat="1" ht="14" x14ac:dyDescent="0.3">
      <c r="A463" s="225"/>
      <c r="B463" s="144" t="s">
        <v>345</v>
      </c>
      <c r="C463" s="147"/>
      <c r="D463" s="145"/>
      <c r="E463" s="159"/>
      <c r="F463" s="327"/>
      <c r="G463" s="145"/>
      <c r="H463" s="355"/>
      <c r="I463" s="327"/>
    </row>
    <row r="464" spans="1:9" s="160" customFormat="1" ht="14" x14ac:dyDescent="0.3">
      <c r="A464" s="225"/>
      <c r="B464" s="144" t="s">
        <v>346</v>
      </c>
      <c r="C464" s="147"/>
      <c r="D464" s="145"/>
      <c r="E464" s="159"/>
      <c r="F464" s="327"/>
      <c r="G464" s="145"/>
      <c r="H464" s="355"/>
      <c r="I464" s="327"/>
    </row>
    <row r="465" spans="1:9" s="160" customFormat="1" ht="14" x14ac:dyDescent="0.3">
      <c r="A465" s="225"/>
      <c r="B465" s="144" t="s">
        <v>347</v>
      </c>
      <c r="C465" s="147"/>
      <c r="D465" s="145"/>
      <c r="E465" s="159"/>
      <c r="F465" s="327"/>
      <c r="G465" s="145"/>
      <c r="H465" s="355"/>
      <c r="I465" s="327"/>
    </row>
    <row r="466" spans="1:9" s="160" customFormat="1" ht="14" x14ac:dyDescent="0.3">
      <c r="A466" s="225"/>
      <c r="B466" s="144" t="s">
        <v>348</v>
      </c>
      <c r="C466" s="147"/>
      <c r="D466" s="145"/>
      <c r="E466" s="159"/>
      <c r="F466" s="327"/>
      <c r="G466" s="145"/>
      <c r="H466" s="355"/>
      <c r="I466" s="327"/>
    </row>
    <row r="467" spans="1:9" s="160" customFormat="1" ht="14" x14ac:dyDescent="0.25">
      <c r="A467" s="158"/>
      <c r="B467" s="156"/>
      <c r="C467" s="147"/>
      <c r="D467" s="145"/>
      <c r="E467" s="159"/>
      <c r="F467" s="327"/>
      <c r="G467" s="145"/>
      <c r="H467" s="355"/>
      <c r="I467" s="327"/>
    </row>
    <row r="468" spans="1:9" s="160" customFormat="1" ht="14" x14ac:dyDescent="0.25">
      <c r="A468" s="158"/>
      <c r="B468" s="156" t="s">
        <v>349</v>
      </c>
      <c r="C468" s="147">
        <v>1</v>
      </c>
      <c r="D468" s="145"/>
      <c r="E468" s="159">
        <v>0</v>
      </c>
      <c r="F468" s="327">
        <v>1</v>
      </c>
      <c r="G468" s="145"/>
      <c r="H468" s="355"/>
      <c r="I468" s="327">
        <v>1</v>
      </c>
    </row>
    <row r="469" spans="1:9" s="160" customFormat="1" ht="14" x14ac:dyDescent="0.25">
      <c r="A469" s="158"/>
      <c r="B469" s="156"/>
      <c r="C469" s="147"/>
      <c r="D469" s="145"/>
      <c r="E469" s="159"/>
      <c r="F469" s="327"/>
      <c r="G469" s="145"/>
      <c r="H469" s="355"/>
      <c r="I469" s="327"/>
    </row>
    <row r="470" spans="1:9" s="160" customFormat="1" ht="14" x14ac:dyDescent="0.25">
      <c r="A470" s="158"/>
      <c r="B470" s="156" t="s">
        <v>350</v>
      </c>
      <c r="C470" s="147">
        <v>3</v>
      </c>
      <c r="D470" s="145"/>
      <c r="E470" s="159"/>
      <c r="F470" s="327">
        <v>3</v>
      </c>
      <c r="G470" s="145"/>
      <c r="H470" s="355"/>
      <c r="I470" s="327">
        <v>3</v>
      </c>
    </row>
    <row r="471" spans="1:9" s="160" customFormat="1" ht="14" x14ac:dyDescent="0.25">
      <c r="A471" s="158"/>
      <c r="B471" s="156" t="s">
        <v>351</v>
      </c>
      <c r="C471" s="147">
        <v>1</v>
      </c>
      <c r="D471" s="145"/>
      <c r="E471" s="159"/>
      <c r="F471" s="327">
        <v>1</v>
      </c>
      <c r="G471" s="145"/>
      <c r="H471" s="355"/>
      <c r="I471" s="327">
        <v>1</v>
      </c>
    </row>
    <row r="472" spans="1:9" s="160" customFormat="1" ht="14" x14ac:dyDescent="0.25">
      <c r="A472" s="158"/>
      <c r="B472" s="156" t="s">
        <v>352</v>
      </c>
      <c r="C472" s="147">
        <v>5</v>
      </c>
      <c r="D472" s="145"/>
      <c r="E472" s="159"/>
      <c r="F472" s="327">
        <v>5</v>
      </c>
      <c r="G472" s="145"/>
      <c r="H472" s="355"/>
      <c r="I472" s="327">
        <v>5</v>
      </c>
    </row>
    <row r="473" spans="1:9" s="160" customFormat="1" ht="14" x14ac:dyDescent="0.25">
      <c r="A473" s="162"/>
      <c r="B473" s="156" t="s">
        <v>353</v>
      </c>
      <c r="C473" s="147">
        <v>2</v>
      </c>
      <c r="D473" s="145"/>
      <c r="E473" s="159">
        <v>0</v>
      </c>
      <c r="F473" s="327">
        <v>2</v>
      </c>
      <c r="G473" s="145"/>
      <c r="H473" s="355"/>
      <c r="I473" s="327">
        <v>2</v>
      </c>
    </row>
    <row r="474" spans="1:9" s="160" customFormat="1" ht="14" x14ac:dyDescent="0.25">
      <c r="A474" s="178"/>
      <c r="B474" s="179"/>
      <c r="C474" s="181"/>
      <c r="D474" s="200"/>
      <c r="E474" s="180"/>
      <c r="F474" s="330"/>
      <c r="G474" s="200"/>
      <c r="H474" s="354"/>
      <c r="I474" s="330"/>
    </row>
    <row r="475" spans="1:9" ht="14" x14ac:dyDescent="0.3">
      <c r="A475" s="415" t="s">
        <v>31</v>
      </c>
      <c r="B475" s="415"/>
    </row>
    <row r="476" spans="1:9" ht="14.5" thickBot="1" x14ac:dyDescent="0.35">
      <c r="A476" s="415" t="s">
        <v>794</v>
      </c>
      <c r="B476" s="415"/>
    </row>
    <row r="477" spans="1:9" ht="53.5" customHeight="1" thickBot="1" x14ac:dyDescent="0.35">
      <c r="A477" s="310"/>
      <c r="B477" s="304" t="s">
        <v>33</v>
      </c>
      <c r="C477" s="305" t="s">
        <v>34</v>
      </c>
      <c r="D477" s="170" t="s">
        <v>3</v>
      </c>
      <c r="E477" s="306" t="s">
        <v>35</v>
      </c>
      <c r="F477" s="334" t="s">
        <v>791</v>
      </c>
      <c r="G477" s="170" t="s">
        <v>3</v>
      </c>
      <c r="H477" s="350" t="s">
        <v>4</v>
      </c>
      <c r="I477" s="373" t="s">
        <v>795</v>
      </c>
    </row>
    <row r="478" spans="1:9" ht="18" x14ac:dyDescent="0.25">
      <c r="B478" s="186" t="s">
        <v>354</v>
      </c>
    </row>
    <row r="480" spans="1:9" s="160" customFormat="1" ht="14" x14ac:dyDescent="0.3">
      <c r="A480" s="225">
        <v>1</v>
      </c>
      <c r="B480" s="221" t="s">
        <v>355</v>
      </c>
      <c r="C480" s="147"/>
      <c r="D480" s="145"/>
      <c r="E480" s="146"/>
      <c r="F480" s="332"/>
      <c r="G480" s="145"/>
      <c r="H480" s="355"/>
      <c r="I480" s="327"/>
    </row>
    <row r="481" spans="1:9" s="160" customFormat="1" ht="14" x14ac:dyDescent="0.3">
      <c r="A481" s="225">
        <v>1.1000000000000001</v>
      </c>
      <c r="B481" s="148" t="s">
        <v>356</v>
      </c>
      <c r="C481" s="147"/>
      <c r="D481" s="145"/>
      <c r="E481" s="146"/>
      <c r="F481" s="332"/>
      <c r="G481" s="145"/>
      <c r="H481" s="355"/>
      <c r="I481" s="327"/>
    </row>
    <row r="482" spans="1:9" s="160" customFormat="1" ht="14" x14ac:dyDescent="0.3">
      <c r="A482" s="225"/>
      <c r="B482" s="148"/>
      <c r="C482" s="147"/>
      <c r="D482" s="145"/>
      <c r="E482" s="146"/>
      <c r="F482" s="332"/>
      <c r="G482" s="145"/>
      <c r="H482" s="355"/>
      <c r="I482" s="327"/>
    </row>
    <row r="483" spans="1:9" s="160" customFormat="1" ht="14" x14ac:dyDescent="0.3">
      <c r="A483" s="225" t="s">
        <v>38</v>
      </c>
      <c r="B483" s="144" t="s">
        <v>357</v>
      </c>
      <c r="C483" s="147">
        <v>353.56905165580258</v>
      </c>
      <c r="D483" s="145">
        <v>3.9E-2</v>
      </c>
      <c r="E483" s="146">
        <f>C483*D483</f>
        <v>13.7891930145763</v>
      </c>
      <c r="F483" s="332">
        <v>385.17</v>
      </c>
      <c r="G483" s="145">
        <v>5.2999999999999999E-2</v>
      </c>
      <c r="H483" s="327">
        <f>F483*G483</f>
        <v>20.414010000000001</v>
      </c>
      <c r="I483" s="327">
        <f>F483+H483</f>
        <v>405.58401000000003</v>
      </c>
    </row>
    <row r="484" spans="1:9" s="160" customFormat="1" ht="14" x14ac:dyDescent="0.3">
      <c r="A484" s="225" t="s">
        <v>25</v>
      </c>
      <c r="B484" s="144" t="s">
        <v>358</v>
      </c>
      <c r="C484" s="147">
        <v>127.06149839116642</v>
      </c>
      <c r="D484" s="145">
        <v>3.9E-2</v>
      </c>
      <c r="E484" s="146">
        <f>C484*D484</f>
        <v>4.9553984372554902</v>
      </c>
      <c r="F484" s="332">
        <v>138.41999999999999</v>
      </c>
      <c r="G484" s="145">
        <v>5.2999999999999999E-2</v>
      </c>
      <c r="H484" s="327">
        <f t="shared" ref="H484:H491" si="32">F484*G484</f>
        <v>7.3362599999999993</v>
      </c>
      <c r="I484" s="327">
        <f t="shared" ref="I484:I491" si="33">F484+H484</f>
        <v>145.75626</v>
      </c>
    </row>
    <row r="485" spans="1:9" s="160" customFormat="1" ht="14" x14ac:dyDescent="0.3">
      <c r="A485" s="225"/>
      <c r="B485" s="144" t="s">
        <v>359</v>
      </c>
      <c r="C485" s="147"/>
      <c r="D485" s="145"/>
      <c r="E485" s="146"/>
      <c r="F485" s="332"/>
      <c r="G485" s="145"/>
      <c r="H485" s="327"/>
      <c r="I485" s="327"/>
    </row>
    <row r="486" spans="1:9" s="160" customFormat="1" ht="14" x14ac:dyDescent="0.3">
      <c r="A486" s="225" t="s">
        <v>360</v>
      </c>
      <c r="B486" s="144" t="s">
        <v>361</v>
      </c>
      <c r="C486" s="147">
        <v>127.06149839116642</v>
      </c>
      <c r="D486" s="145">
        <v>3.9E-2</v>
      </c>
      <c r="E486" s="146">
        <f>C486*D486</f>
        <v>4.9553984372554902</v>
      </c>
      <c r="F486" s="332">
        <v>138.41999999999999</v>
      </c>
      <c r="G486" s="145">
        <v>5.2999999999999999E-2</v>
      </c>
      <c r="H486" s="327">
        <f t="shared" si="32"/>
        <v>7.3362599999999993</v>
      </c>
      <c r="I486" s="327">
        <f t="shared" si="33"/>
        <v>145.75626</v>
      </c>
    </row>
    <row r="487" spans="1:9" s="160" customFormat="1" ht="14" x14ac:dyDescent="0.3">
      <c r="A487" s="225"/>
      <c r="B487" s="144"/>
      <c r="C487" s="147"/>
      <c r="D487" s="145"/>
      <c r="E487" s="146"/>
      <c r="F487" s="332"/>
      <c r="G487" s="145"/>
      <c r="H487" s="327"/>
      <c r="I487" s="327"/>
    </row>
    <row r="488" spans="1:9" s="160" customFormat="1" ht="14" x14ac:dyDescent="0.3">
      <c r="A488" s="228" t="s">
        <v>362</v>
      </c>
      <c r="B488" s="148" t="s">
        <v>363</v>
      </c>
      <c r="C488" s="147"/>
      <c r="D488" s="145"/>
      <c r="E488" s="146"/>
      <c r="F488" s="332"/>
      <c r="G488" s="145"/>
      <c r="H488" s="327"/>
      <c r="I488" s="327"/>
    </row>
    <row r="489" spans="1:9" s="160" customFormat="1" ht="14" x14ac:dyDescent="0.3">
      <c r="A489" s="225" t="s">
        <v>38</v>
      </c>
      <c r="B489" s="144" t="s">
        <v>364</v>
      </c>
      <c r="C489" s="147">
        <v>859.8952765942596</v>
      </c>
      <c r="D489" s="145">
        <v>3.9E-2</v>
      </c>
      <c r="E489" s="146">
        <f>C489*D489</f>
        <v>33.535915787176123</v>
      </c>
      <c r="F489" s="332">
        <v>936.74</v>
      </c>
      <c r="G489" s="145">
        <v>5.2999999999999999E-2</v>
      </c>
      <c r="H489" s="327">
        <f t="shared" si="32"/>
        <v>49.647219999999997</v>
      </c>
      <c r="I489" s="327">
        <f t="shared" si="33"/>
        <v>986.38721999999996</v>
      </c>
    </row>
    <row r="490" spans="1:9" s="160" customFormat="1" ht="14" x14ac:dyDescent="0.3">
      <c r="A490" s="225" t="s">
        <v>25</v>
      </c>
      <c r="B490" s="144" t="s">
        <v>365</v>
      </c>
      <c r="C490" s="147">
        <v>431.34605124819092</v>
      </c>
      <c r="D490" s="145">
        <v>3.9E-2</v>
      </c>
      <c r="E490" s="146">
        <f>C490*D490</f>
        <v>16.822495998679447</v>
      </c>
      <c r="F490" s="332">
        <v>469.9</v>
      </c>
      <c r="G490" s="145">
        <v>5.2999999999999999E-2</v>
      </c>
      <c r="H490" s="327">
        <f t="shared" si="32"/>
        <v>24.904699999999998</v>
      </c>
      <c r="I490" s="327">
        <f t="shared" si="33"/>
        <v>494.80469999999997</v>
      </c>
    </row>
    <row r="491" spans="1:9" s="160" customFormat="1" ht="14" x14ac:dyDescent="0.3">
      <c r="A491" s="225" t="s">
        <v>190</v>
      </c>
      <c r="B491" s="144" t="s">
        <v>366</v>
      </c>
      <c r="C491" s="147">
        <v>8.4076361474845296</v>
      </c>
      <c r="D491" s="145">
        <v>3.9E-2</v>
      </c>
      <c r="E491" s="146">
        <f>C491*D491</f>
        <v>0.32789780975189664</v>
      </c>
      <c r="F491" s="332">
        <v>9.16</v>
      </c>
      <c r="G491" s="145">
        <v>5.2999999999999999E-2</v>
      </c>
      <c r="H491" s="327">
        <f t="shared" si="32"/>
        <v>0.48547999999999997</v>
      </c>
      <c r="I491" s="327">
        <f t="shared" si="33"/>
        <v>9.6454800000000009</v>
      </c>
    </row>
    <row r="492" spans="1:9" s="160" customFormat="1" ht="28" x14ac:dyDescent="0.3">
      <c r="A492" s="225" t="s">
        <v>93</v>
      </c>
      <c r="B492" s="144" t="s">
        <v>367</v>
      </c>
      <c r="C492" s="147"/>
      <c r="D492" s="145"/>
      <c r="E492" s="146"/>
      <c r="F492" s="332"/>
      <c r="G492" s="145"/>
      <c r="H492" s="355"/>
      <c r="I492" s="327"/>
    </row>
    <row r="493" spans="1:9" s="160" customFormat="1" ht="14" x14ac:dyDescent="0.3">
      <c r="A493" s="225"/>
      <c r="B493" s="144"/>
      <c r="C493" s="147"/>
      <c r="D493" s="145"/>
      <c r="E493" s="146"/>
      <c r="F493" s="332"/>
      <c r="G493" s="145"/>
      <c r="H493" s="355"/>
      <c r="I493" s="327"/>
    </row>
    <row r="494" spans="1:9" s="160" customFormat="1" ht="14" x14ac:dyDescent="0.3">
      <c r="A494" s="228" t="s">
        <v>220</v>
      </c>
      <c r="B494" s="148" t="s">
        <v>368</v>
      </c>
      <c r="C494" s="147"/>
      <c r="D494" s="145"/>
      <c r="E494" s="146"/>
      <c r="F494" s="332"/>
      <c r="G494" s="145"/>
      <c r="H494" s="355"/>
      <c r="I494" s="327"/>
    </row>
    <row r="495" spans="1:9" s="160" customFormat="1" ht="14" x14ac:dyDescent="0.3">
      <c r="A495" s="225" t="s">
        <v>38</v>
      </c>
      <c r="B495" s="144" t="s">
        <v>369</v>
      </c>
      <c r="C495" s="147"/>
      <c r="D495" s="145"/>
      <c r="E495" s="146"/>
      <c r="F495" s="332"/>
      <c r="G495" s="145"/>
      <c r="H495" s="355"/>
      <c r="I495" s="327"/>
    </row>
    <row r="496" spans="1:9" s="160" customFormat="1" ht="14" x14ac:dyDescent="0.3">
      <c r="A496" s="225" t="s">
        <v>25</v>
      </c>
      <c r="B496" s="144" t="s">
        <v>370</v>
      </c>
      <c r="C496" s="147">
        <v>23.875852208008492</v>
      </c>
      <c r="D496" s="145">
        <v>3.9E-2</v>
      </c>
      <c r="E496" s="146">
        <f>C496*D496</f>
        <v>0.93115823611233117</v>
      </c>
      <c r="F496" s="332">
        <v>26.01</v>
      </c>
      <c r="G496" s="145">
        <v>5.2999999999999999E-2</v>
      </c>
      <c r="H496" s="327">
        <f>F496*G496</f>
        <v>1.37853</v>
      </c>
      <c r="I496" s="327">
        <f>F496+H496</f>
        <v>27.388530000000003</v>
      </c>
    </row>
    <row r="497" spans="1:9" s="160" customFormat="1" ht="14" x14ac:dyDescent="0.3">
      <c r="A497" s="225"/>
      <c r="B497" s="144"/>
      <c r="C497" s="147"/>
      <c r="D497" s="145"/>
      <c r="E497" s="146"/>
      <c r="F497" s="332"/>
      <c r="G497" s="145"/>
      <c r="H497" s="355"/>
      <c r="I497" s="327"/>
    </row>
    <row r="498" spans="1:9" s="160" customFormat="1" ht="14" x14ac:dyDescent="0.3">
      <c r="A498" s="228" t="s">
        <v>222</v>
      </c>
      <c r="B498" s="148" t="s">
        <v>371</v>
      </c>
      <c r="C498" s="147"/>
      <c r="D498" s="145"/>
      <c r="E498" s="146"/>
      <c r="F498" s="332"/>
      <c r="G498" s="145"/>
      <c r="H498" s="355"/>
      <c r="I498" s="327"/>
    </row>
    <row r="499" spans="1:9" s="160" customFormat="1" ht="14" x14ac:dyDescent="0.3">
      <c r="A499" s="225"/>
      <c r="B499" s="144" t="s">
        <v>372</v>
      </c>
      <c r="C499" s="147">
        <v>127.06149839116642</v>
      </c>
      <c r="D499" s="145">
        <v>3.9E-2</v>
      </c>
      <c r="E499" s="146">
        <f>C499*D499</f>
        <v>4.9553984372554902</v>
      </c>
      <c r="F499" s="332">
        <v>138.41999999999999</v>
      </c>
      <c r="G499" s="145">
        <v>5.2999999999999999E-2</v>
      </c>
      <c r="H499" s="327">
        <f>F499*G499</f>
        <v>7.3362599999999993</v>
      </c>
      <c r="I499" s="327">
        <f>F499+H499</f>
        <v>145.75626</v>
      </c>
    </row>
    <row r="500" spans="1:9" s="160" customFormat="1" ht="14" x14ac:dyDescent="0.3">
      <c r="A500" s="225"/>
      <c r="B500" s="144" t="s">
        <v>373</v>
      </c>
      <c r="C500" s="147"/>
      <c r="D500" s="145"/>
      <c r="E500" s="146"/>
      <c r="F500" s="332"/>
      <c r="G500" s="145"/>
      <c r="H500" s="355"/>
      <c r="I500" s="327"/>
    </row>
    <row r="501" spans="1:9" s="160" customFormat="1" ht="14" x14ac:dyDescent="0.3">
      <c r="A501" s="225"/>
      <c r="B501" s="144"/>
      <c r="C501" s="147"/>
      <c r="D501" s="145"/>
      <c r="E501" s="146"/>
      <c r="F501" s="332"/>
      <c r="G501" s="145"/>
      <c r="H501" s="355"/>
      <c r="I501" s="327"/>
    </row>
    <row r="502" spans="1:9" s="160" customFormat="1" ht="28" x14ac:dyDescent="0.3">
      <c r="A502" s="228" t="s">
        <v>374</v>
      </c>
      <c r="B502" s="148" t="s">
        <v>375</v>
      </c>
      <c r="C502" s="147"/>
      <c r="D502" s="145"/>
      <c r="E502" s="146"/>
      <c r="F502" s="332"/>
      <c r="G502" s="145"/>
      <c r="H502" s="355"/>
      <c r="I502" s="327"/>
    </row>
    <row r="503" spans="1:9" s="160" customFormat="1" ht="14" x14ac:dyDescent="0.3">
      <c r="A503" s="225"/>
      <c r="B503" s="148"/>
      <c r="C503" s="147"/>
      <c r="D503" s="145"/>
      <c r="E503" s="146"/>
      <c r="F503" s="332"/>
      <c r="G503" s="145"/>
      <c r="H503" s="355"/>
      <c r="I503" s="327"/>
    </row>
    <row r="504" spans="1:9" s="160" customFormat="1" ht="14" x14ac:dyDescent="0.3">
      <c r="A504" s="225"/>
      <c r="B504" s="144" t="s">
        <v>376</v>
      </c>
      <c r="C504" s="147"/>
      <c r="D504" s="145"/>
      <c r="E504" s="146"/>
      <c r="F504" s="332"/>
      <c r="G504" s="145"/>
      <c r="H504" s="355"/>
      <c r="I504" s="327"/>
    </row>
    <row r="505" spans="1:9" s="160" customFormat="1" ht="14" x14ac:dyDescent="0.3">
      <c r="A505" s="225" t="s">
        <v>38</v>
      </c>
      <c r="B505" s="144" t="s">
        <v>377</v>
      </c>
      <c r="C505" s="147"/>
      <c r="D505" s="145"/>
      <c r="E505" s="146"/>
      <c r="F505" s="332"/>
      <c r="G505" s="145"/>
      <c r="H505" s="355"/>
      <c r="I505" s="327"/>
    </row>
    <row r="506" spans="1:9" s="160" customFormat="1" ht="14" x14ac:dyDescent="0.3">
      <c r="A506" s="225" t="s">
        <v>25</v>
      </c>
      <c r="B506" s="144" t="s">
        <v>378</v>
      </c>
      <c r="C506" s="147">
        <v>71.99982363222972</v>
      </c>
      <c r="D506" s="145">
        <v>3.9E-2</v>
      </c>
      <c r="E506" s="146">
        <f>C506*D506</f>
        <v>2.8079931216569589</v>
      </c>
      <c r="F506" s="332">
        <v>78.430000000000007</v>
      </c>
      <c r="G506" s="145">
        <v>5.2999999999999999E-2</v>
      </c>
      <c r="H506" s="327">
        <f>F506*G506</f>
        <v>4.15679</v>
      </c>
      <c r="I506" s="327">
        <f>F506+H506</f>
        <v>82.586790000000008</v>
      </c>
    </row>
    <row r="507" spans="1:9" s="160" customFormat="1" ht="14" x14ac:dyDescent="0.3">
      <c r="A507" s="225"/>
      <c r="B507" s="144" t="s">
        <v>379</v>
      </c>
      <c r="C507" s="147">
        <v>71.99982363222972</v>
      </c>
      <c r="D507" s="145">
        <v>3.9E-2</v>
      </c>
      <c r="E507" s="146">
        <f t="shared" ref="E507:E508" si="34">C507*D507</f>
        <v>2.8079931216569589</v>
      </c>
      <c r="F507" s="332">
        <v>78.430000000000007</v>
      </c>
      <c r="G507" s="145">
        <v>5.2999999999999999E-2</v>
      </c>
      <c r="H507" s="327">
        <f t="shared" ref="H507:H508" si="35">F507*G507</f>
        <v>4.15679</v>
      </c>
      <c r="I507" s="327">
        <f t="shared" ref="I507:I508" si="36">F507+H507</f>
        <v>82.586790000000008</v>
      </c>
    </row>
    <row r="508" spans="1:9" s="160" customFormat="1" ht="14" x14ac:dyDescent="0.3">
      <c r="A508" s="225" t="s">
        <v>190</v>
      </c>
      <c r="B508" s="144" t="s">
        <v>380</v>
      </c>
      <c r="C508" s="147">
        <v>71.99982363222972</v>
      </c>
      <c r="D508" s="145">
        <v>3.9E-2</v>
      </c>
      <c r="E508" s="146">
        <f t="shared" si="34"/>
        <v>2.8079931216569589</v>
      </c>
      <c r="F508" s="332">
        <v>78.430000000000007</v>
      </c>
      <c r="G508" s="145">
        <v>5.2999999999999999E-2</v>
      </c>
      <c r="H508" s="327">
        <f t="shared" si="35"/>
        <v>4.15679</v>
      </c>
      <c r="I508" s="327">
        <f t="shared" si="36"/>
        <v>82.586790000000008</v>
      </c>
    </row>
    <row r="509" spans="1:9" s="160" customFormat="1" ht="28" x14ac:dyDescent="0.3">
      <c r="A509" s="228" t="s">
        <v>381</v>
      </c>
      <c r="B509" s="148" t="s">
        <v>382</v>
      </c>
      <c r="C509" s="147"/>
      <c r="D509" s="145"/>
      <c r="E509" s="146"/>
      <c r="F509" s="332"/>
      <c r="G509" s="145"/>
      <c r="H509" s="355"/>
      <c r="I509" s="327"/>
    </row>
    <row r="510" spans="1:9" s="160" customFormat="1" ht="14" x14ac:dyDescent="0.3">
      <c r="A510" s="225"/>
      <c r="B510" s="148"/>
      <c r="C510" s="147"/>
      <c r="D510" s="145"/>
      <c r="E510" s="146"/>
      <c r="F510" s="332"/>
      <c r="G510" s="145"/>
      <c r="H510" s="355"/>
      <c r="I510" s="327"/>
    </row>
    <row r="511" spans="1:9" s="160" customFormat="1" ht="14" x14ac:dyDescent="0.3">
      <c r="A511" s="225">
        <v>5.0999999999999996</v>
      </c>
      <c r="B511" s="144" t="s">
        <v>383</v>
      </c>
      <c r="C511" s="147"/>
      <c r="D511" s="145"/>
      <c r="E511" s="146"/>
      <c r="F511" s="332"/>
      <c r="G511" s="145"/>
      <c r="H511" s="355"/>
      <c r="I511" s="327"/>
    </row>
    <row r="512" spans="1:9" s="160" customFormat="1" ht="14" x14ac:dyDescent="0.3">
      <c r="A512" s="225">
        <v>5.2</v>
      </c>
      <c r="B512" s="144" t="s">
        <v>384</v>
      </c>
      <c r="C512" s="147"/>
      <c r="D512" s="145"/>
      <c r="E512" s="146"/>
      <c r="F512" s="332"/>
      <c r="G512" s="145"/>
      <c r="H512" s="355"/>
      <c r="I512" s="327"/>
    </row>
    <row r="513" spans="1:9" s="160" customFormat="1" ht="14" x14ac:dyDescent="0.3">
      <c r="A513" s="228" t="s">
        <v>385</v>
      </c>
      <c r="B513" s="148" t="s">
        <v>386</v>
      </c>
      <c r="C513" s="147"/>
      <c r="D513" s="145"/>
      <c r="E513" s="146"/>
      <c r="F513" s="332"/>
      <c r="G513" s="145"/>
      <c r="H513" s="355"/>
      <c r="I513" s="327"/>
    </row>
    <row r="514" spans="1:9" s="160" customFormat="1" ht="42" x14ac:dyDescent="0.3">
      <c r="A514" s="225"/>
      <c r="B514" s="144" t="s">
        <v>387</v>
      </c>
      <c r="C514" s="147"/>
      <c r="D514" s="145"/>
      <c r="E514" s="146"/>
      <c r="F514" s="332"/>
      <c r="G514" s="145"/>
      <c r="H514" s="355"/>
      <c r="I514" s="327"/>
    </row>
    <row r="515" spans="1:9" s="160" customFormat="1" ht="14" x14ac:dyDescent="0.3">
      <c r="A515" s="225"/>
      <c r="B515" s="144" t="s">
        <v>388</v>
      </c>
      <c r="C515" s="147">
        <v>362.93603679804636</v>
      </c>
      <c r="D515" s="145">
        <v>3.9E-2</v>
      </c>
      <c r="E515" s="146">
        <f>C515*D515</f>
        <v>14.154505435123808</v>
      </c>
      <c r="F515" s="332">
        <v>395.37</v>
      </c>
      <c r="G515" s="145">
        <v>5.2999999999999999E-2</v>
      </c>
      <c r="H515" s="327">
        <f>F515*G515</f>
        <v>20.954609999999999</v>
      </c>
      <c r="I515" s="327">
        <f>F515+H515</f>
        <v>416.32461000000001</v>
      </c>
    </row>
    <row r="516" spans="1:9" x14ac:dyDescent="0.25">
      <c r="A516" s="121"/>
      <c r="B516" s="229" t="s">
        <v>389</v>
      </c>
      <c r="D516" s="240"/>
      <c r="F516" s="326"/>
      <c r="G516" s="240"/>
      <c r="H516" s="357"/>
      <c r="I516" s="326"/>
    </row>
    <row r="517" spans="1:9" ht="18" x14ac:dyDescent="0.25">
      <c r="B517" s="186" t="s">
        <v>390</v>
      </c>
      <c r="D517" s="240"/>
      <c r="F517" s="326"/>
      <c r="G517" s="240"/>
      <c r="H517" s="357"/>
      <c r="I517" s="326"/>
    </row>
    <row r="518" spans="1:9" s="160" customFormat="1" ht="14" x14ac:dyDescent="0.25">
      <c r="A518" s="178"/>
      <c r="B518" s="230"/>
      <c r="C518" s="181"/>
      <c r="D518" s="145"/>
      <c r="E518" s="180"/>
      <c r="F518" s="327"/>
      <c r="G518" s="145"/>
      <c r="H518" s="355"/>
      <c r="I518" s="327"/>
    </row>
    <row r="519" spans="1:9" s="160" customFormat="1" ht="28" x14ac:dyDescent="0.25">
      <c r="A519" s="162"/>
      <c r="B519" s="156" t="s">
        <v>391</v>
      </c>
      <c r="C519" s="147"/>
      <c r="D519" s="145"/>
      <c r="E519" s="146"/>
      <c r="F519" s="332"/>
      <c r="G519" s="145"/>
      <c r="H519" s="355"/>
      <c r="I519" s="327"/>
    </row>
    <row r="520" spans="1:9" s="160" customFormat="1" ht="28" x14ac:dyDescent="0.25">
      <c r="A520" s="158" t="s">
        <v>7</v>
      </c>
      <c r="B520" s="231" t="s">
        <v>392</v>
      </c>
      <c r="C520" s="147"/>
      <c r="D520" s="145"/>
      <c r="E520" s="146"/>
      <c r="F520" s="332"/>
      <c r="G520" s="145"/>
      <c r="H520" s="355"/>
      <c r="I520" s="327"/>
    </row>
    <row r="521" spans="1:9" s="160" customFormat="1" ht="14" x14ac:dyDescent="0.25">
      <c r="A521" s="162" t="s">
        <v>38</v>
      </c>
      <c r="B521" s="156" t="s">
        <v>393</v>
      </c>
      <c r="C521" s="147">
        <v>1311.444204949629</v>
      </c>
      <c r="D521" s="145">
        <v>3.9E-2</v>
      </c>
      <c r="E521" s="146">
        <f>C521*D521</f>
        <v>51.14632399303553</v>
      </c>
      <c r="F521" s="332">
        <v>1428.65</v>
      </c>
      <c r="G521" s="145">
        <v>5.2999999999999999E-2</v>
      </c>
      <c r="H521" s="327">
        <f>F521*G521</f>
        <v>75.718450000000004</v>
      </c>
      <c r="I521" s="327">
        <f>F521+H521</f>
        <v>1504.3684500000002</v>
      </c>
    </row>
    <row r="522" spans="1:9" s="160" customFormat="1" ht="14" x14ac:dyDescent="0.25">
      <c r="A522" s="162"/>
      <c r="B522" s="156" t="s">
        <v>394</v>
      </c>
      <c r="C522" s="147">
        <v>811.33236264864104</v>
      </c>
      <c r="D522" s="145">
        <v>3.9E-2</v>
      </c>
      <c r="E522" s="146">
        <f>C522*D522</f>
        <v>31.641962143297</v>
      </c>
      <c r="F522" s="332">
        <v>883.84</v>
      </c>
      <c r="G522" s="145">
        <v>5.2999999999999999E-2</v>
      </c>
      <c r="H522" s="327">
        <f t="shared" ref="H522:H526" si="37">F522*G522</f>
        <v>46.843519999999998</v>
      </c>
      <c r="I522" s="327">
        <f t="shared" ref="I522:I526" si="38">F522+H522</f>
        <v>930.68352000000004</v>
      </c>
    </row>
    <row r="523" spans="1:9" s="315" customFormat="1" ht="14" x14ac:dyDescent="0.25">
      <c r="A523" s="313"/>
      <c r="B523" s="386" t="s">
        <v>395</v>
      </c>
      <c r="C523" s="279">
        <v>865.55</v>
      </c>
      <c r="D523" s="145">
        <v>3.9E-2</v>
      </c>
      <c r="E523" s="146">
        <f t="shared" ref="E523:E524" si="39">C523*D523</f>
        <v>33.756450000000001</v>
      </c>
      <c r="F523" s="332">
        <v>942.9</v>
      </c>
      <c r="G523" s="145">
        <v>5.2999999999999999E-2</v>
      </c>
      <c r="H523" s="327">
        <f t="shared" si="37"/>
        <v>49.973700000000001</v>
      </c>
      <c r="I523" s="327">
        <f t="shared" si="38"/>
        <v>992.87369999999999</v>
      </c>
    </row>
    <row r="524" spans="1:9" s="160" customFormat="1" ht="14" x14ac:dyDescent="0.25">
      <c r="A524" s="162"/>
      <c r="B524" s="386" t="s">
        <v>396</v>
      </c>
      <c r="C524" s="279">
        <v>535.47</v>
      </c>
      <c r="D524" s="145">
        <v>3.9E-2</v>
      </c>
      <c r="E524" s="146">
        <f t="shared" si="39"/>
        <v>20.883330000000001</v>
      </c>
      <c r="F524" s="332">
        <v>583.33000000000004</v>
      </c>
      <c r="G524" s="145">
        <v>5.2999999999999999E-2</v>
      </c>
      <c r="H524" s="327">
        <f t="shared" si="37"/>
        <v>30.91649</v>
      </c>
      <c r="I524" s="327">
        <f t="shared" si="38"/>
        <v>614.24648999999999</v>
      </c>
    </row>
    <row r="525" spans="1:9" s="160" customFormat="1" ht="14" x14ac:dyDescent="0.25">
      <c r="A525" s="162" t="s">
        <v>25</v>
      </c>
      <c r="B525" s="156" t="s">
        <v>397</v>
      </c>
      <c r="C525" s="147">
        <v>2496.520247696747</v>
      </c>
      <c r="D525" s="145">
        <v>3.9E-2</v>
      </c>
      <c r="E525" s="146">
        <f>C525*D525</f>
        <v>97.364289660173128</v>
      </c>
      <c r="F525" s="332">
        <v>2719.64</v>
      </c>
      <c r="G525" s="145">
        <v>5.2999999999999999E-2</v>
      </c>
      <c r="H525" s="327">
        <f t="shared" si="37"/>
        <v>144.14091999999999</v>
      </c>
      <c r="I525" s="327">
        <f t="shared" si="38"/>
        <v>2863.7809199999997</v>
      </c>
    </row>
    <row r="526" spans="1:9" s="160" customFormat="1" ht="14" x14ac:dyDescent="0.25">
      <c r="A526" s="162" t="s">
        <v>190</v>
      </c>
      <c r="B526" s="156" t="s">
        <v>398</v>
      </c>
      <c r="C526" s="147">
        <v>500.11184230098803</v>
      </c>
      <c r="D526" s="145">
        <v>3.9E-2</v>
      </c>
      <c r="E526" s="146">
        <f>C526*D526</f>
        <v>19.504361849738533</v>
      </c>
      <c r="F526" s="332">
        <v>544.80999999999995</v>
      </c>
      <c r="G526" s="145">
        <v>5.2999999999999999E-2</v>
      </c>
      <c r="H526" s="327">
        <f t="shared" si="37"/>
        <v>28.874929999999996</v>
      </c>
      <c r="I526" s="327">
        <f t="shared" si="38"/>
        <v>573.68492999999989</v>
      </c>
    </row>
    <row r="527" spans="1:9" s="315" customFormat="1" ht="28" x14ac:dyDescent="0.25">
      <c r="A527" s="428" t="s">
        <v>93</v>
      </c>
      <c r="B527" s="386" t="s">
        <v>399</v>
      </c>
      <c r="C527" s="279"/>
      <c r="D527" s="277"/>
      <c r="E527" s="278"/>
      <c r="F527" s="339"/>
      <c r="G527" s="277"/>
      <c r="H527" s="358"/>
      <c r="I527" s="344"/>
    </row>
    <row r="528" spans="1:9" s="315" customFormat="1" ht="14" x14ac:dyDescent="0.25">
      <c r="A528" s="428"/>
      <c r="B528" s="386" t="s">
        <v>400</v>
      </c>
      <c r="C528" s="279">
        <v>786.65796556586349</v>
      </c>
      <c r="D528" s="277">
        <v>3.9E-2</v>
      </c>
      <c r="E528" s="278">
        <f>C528*D528</f>
        <v>30.679660657068677</v>
      </c>
      <c r="F528" s="429">
        <v>856.96</v>
      </c>
      <c r="G528" s="295">
        <v>5.2999999999999999E-2</v>
      </c>
      <c r="H528" s="359">
        <f>F528*G528</f>
        <v>45.418880000000001</v>
      </c>
      <c r="I528" s="359">
        <f>F528+H528</f>
        <v>902.37887999999998</v>
      </c>
    </row>
    <row r="529" spans="1:9" s="160" customFormat="1" ht="14" x14ac:dyDescent="0.25">
      <c r="A529" s="162" t="s">
        <v>100</v>
      </c>
      <c r="B529" s="156" t="s">
        <v>401</v>
      </c>
      <c r="C529" s="147">
        <v>62.229416928409911</v>
      </c>
      <c r="D529" s="295">
        <v>3.9E-2</v>
      </c>
      <c r="E529" s="146">
        <f>C529*D529</f>
        <v>2.4269472602079865</v>
      </c>
      <c r="F529" s="332">
        <v>67.790000000000006</v>
      </c>
      <c r="G529" s="145">
        <v>5.2999999999999999E-2</v>
      </c>
      <c r="H529" s="359">
        <f>F529*G529</f>
        <v>3.59287</v>
      </c>
      <c r="I529" s="359">
        <f>F529+H529</f>
        <v>71.382870000000011</v>
      </c>
    </row>
    <row r="530" spans="1:9" s="160" customFormat="1" ht="14" x14ac:dyDescent="0.25">
      <c r="A530" s="162"/>
      <c r="B530" s="156"/>
      <c r="C530" s="147"/>
      <c r="D530" s="145"/>
      <c r="E530" s="146"/>
      <c r="F530" s="332"/>
      <c r="G530" s="145"/>
      <c r="H530" s="355"/>
      <c r="I530" s="327"/>
    </row>
    <row r="531" spans="1:9" s="160" customFormat="1" ht="28" x14ac:dyDescent="0.25">
      <c r="A531" s="232" t="s">
        <v>220</v>
      </c>
      <c r="B531" s="231" t="s">
        <v>402</v>
      </c>
      <c r="C531" s="147"/>
      <c r="D531" s="145"/>
      <c r="E531" s="146"/>
      <c r="F531" s="332"/>
      <c r="G531" s="145"/>
      <c r="H531" s="355"/>
      <c r="I531" s="327"/>
    </row>
    <row r="532" spans="1:9" s="160" customFormat="1" ht="14" x14ac:dyDescent="0.25">
      <c r="A532" s="162" t="s">
        <v>38</v>
      </c>
      <c r="B532" s="156" t="s">
        <v>403</v>
      </c>
      <c r="C532" s="147">
        <v>2770.5676138679059</v>
      </c>
      <c r="D532" s="145">
        <v>3.9E-2</v>
      </c>
      <c r="E532" s="146">
        <f>C532*D532</f>
        <v>108.05213694084833</v>
      </c>
      <c r="F532" s="332">
        <v>3018.18</v>
      </c>
      <c r="G532" s="145">
        <v>5.2999999999999999E-2</v>
      </c>
      <c r="H532" s="327">
        <f>F532*G532</f>
        <v>159.96353999999999</v>
      </c>
      <c r="I532" s="327">
        <f>F532+H532</f>
        <v>3178.14354</v>
      </c>
    </row>
    <row r="533" spans="1:9" s="160" customFormat="1" ht="14" x14ac:dyDescent="0.25">
      <c r="A533" s="162" t="s">
        <v>25</v>
      </c>
      <c r="B533" s="156" t="s">
        <v>404</v>
      </c>
      <c r="C533" s="147">
        <v>1714.0187430680423</v>
      </c>
      <c r="D533" s="145">
        <v>3.9E-2</v>
      </c>
      <c r="E533" s="146">
        <f>C533*D533</f>
        <v>66.846730979653657</v>
      </c>
      <c r="F533" s="332">
        <v>1867.2</v>
      </c>
      <c r="G533" s="145">
        <v>5.2999999999999999E-2</v>
      </c>
      <c r="H533" s="327">
        <f t="shared" ref="H533:H538" si="40">F533*G533</f>
        <v>98.961600000000004</v>
      </c>
      <c r="I533" s="327">
        <f t="shared" ref="I533:I538" si="41">F533+H533</f>
        <v>1966.1616000000001</v>
      </c>
    </row>
    <row r="534" spans="1:9" s="160" customFormat="1" ht="14" x14ac:dyDescent="0.25">
      <c r="A534" s="162" t="s">
        <v>52</v>
      </c>
      <c r="B534" s="156" t="s">
        <v>397</v>
      </c>
      <c r="C534" s="147">
        <v>5274.2404992904349</v>
      </c>
      <c r="D534" s="145">
        <v>3.9E-2</v>
      </c>
      <c r="E534" s="146">
        <f>C534*D534</f>
        <v>205.69537947232695</v>
      </c>
      <c r="F534" s="332">
        <v>5745.6</v>
      </c>
      <c r="G534" s="145">
        <v>5.2999999999999999E-2</v>
      </c>
      <c r="H534" s="327">
        <f t="shared" si="40"/>
        <v>304.51679999999999</v>
      </c>
      <c r="I534" s="327">
        <f t="shared" si="41"/>
        <v>6050.1168000000007</v>
      </c>
    </row>
    <row r="535" spans="1:9" s="160" customFormat="1" ht="14" x14ac:dyDescent="0.25">
      <c r="A535" s="162" t="s">
        <v>93</v>
      </c>
      <c r="B535" s="156" t="s">
        <v>398</v>
      </c>
      <c r="C535" s="147">
        <v>659.76106628300727</v>
      </c>
      <c r="D535" s="145">
        <v>3.9E-2</v>
      </c>
      <c r="E535" s="146">
        <f>C535*D535</f>
        <v>25.730681585037285</v>
      </c>
      <c r="F535" s="332">
        <v>718.72</v>
      </c>
      <c r="G535" s="145">
        <v>5.2999999999999999E-2</v>
      </c>
      <c r="H535" s="327">
        <f t="shared" si="40"/>
        <v>38.09216</v>
      </c>
      <c r="I535" s="327">
        <f t="shared" si="41"/>
        <v>756.81216000000006</v>
      </c>
    </row>
    <row r="536" spans="1:9" s="160" customFormat="1" ht="28" x14ac:dyDescent="0.25">
      <c r="A536" s="162"/>
      <c r="B536" s="156" t="s">
        <v>405</v>
      </c>
      <c r="C536" s="147"/>
      <c r="D536" s="145"/>
      <c r="E536" s="146"/>
      <c r="F536" s="332"/>
      <c r="G536" s="145"/>
      <c r="H536" s="327"/>
      <c r="I536" s="327"/>
    </row>
    <row r="537" spans="1:9" s="160" customFormat="1" ht="14" x14ac:dyDescent="0.25">
      <c r="A537" s="162" t="s">
        <v>194</v>
      </c>
      <c r="B537" s="156" t="s">
        <v>400</v>
      </c>
      <c r="C537" s="147">
        <v>1661.8793920895539</v>
      </c>
      <c r="D537" s="145">
        <v>3.9E-2</v>
      </c>
      <c r="E537" s="146">
        <f>C537*D537</f>
        <v>64.813296291492605</v>
      </c>
      <c r="F537" s="332">
        <v>1810.4</v>
      </c>
      <c r="G537" s="145">
        <v>5.2999999999999999E-2</v>
      </c>
      <c r="H537" s="327">
        <f t="shared" si="40"/>
        <v>95.9512</v>
      </c>
      <c r="I537" s="327">
        <f t="shared" si="41"/>
        <v>1906.3512000000001</v>
      </c>
    </row>
    <row r="538" spans="1:9" s="160" customFormat="1" ht="14" x14ac:dyDescent="0.25">
      <c r="A538" s="162" t="s">
        <v>107</v>
      </c>
      <c r="B538" s="156" t="s">
        <v>401</v>
      </c>
      <c r="C538" s="147">
        <v>65.754330797378145</v>
      </c>
      <c r="D538" s="145">
        <v>3.9E-2</v>
      </c>
      <c r="E538" s="146">
        <f>C538*D538</f>
        <v>2.5644189010977478</v>
      </c>
      <c r="F538" s="332">
        <v>71.63</v>
      </c>
      <c r="G538" s="145">
        <v>5.2999999999999999E-2</v>
      </c>
      <c r="H538" s="327">
        <f t="shared" si="40"/>
        <v>3.7963899999999997</v>
      </c>
      <c r="I538" s="327">
        <f t="shared" si="41"/>
        <v>75.426389999999998</v>
      </c>
    </row>
    <row r="539" spans="1:9" s="160" customFormat="1" ht="67.5" customHeight="1" x14ac:dyDescent="0.25">
      <c r="A539" s="162"/>
      <c r="B539" s="219" t="s">
        <v>406</v>
      </c>
      <c r="C539" s="147"/>
      <c r="D539" s="145"/>
      <c r="E539" s="146"/>
      <c r="F539" s="332"/>
      <c r="G539" s="145"/>
      <c r="H539" s="355"/>
      <c r="I539" s="327"/>
    </row>
    <row r="540" spans="1:9" x14ac:dyDescent="0.25">
      <c r="A540" s="121"/>
      <c r="B540" s="229"/>
    </row>
    <row r="541" spans="1:9" ht="14" x14ac:dyDescent="0.3">
      <c r="A541" s="415" t="s">
        <v>31</v>
      </c>
      <c r="B541" s="415"/>
    </row>
    <row r="542" spans="1:9" ht="14" x14ac:dyDescent="0.3">
      <c r="A542" s="415" t="s">
        <v>794</v>
      </c>
      <c r="B542" s="415"/>
    </row>
    <row r="543" spans="1:9" ht="14.5" thickBot="1" x14ac:dyDescent="0.35">
      <c r="A543" s="302"/>
      <c r="B543" s="302"/>
    </row>
    <row r="544" spans="1:9" ht="44.25" customHeight="1" thickBot="1" x14ac:dyDescent="0.35">
      <c r="A544" s="310"/>
      <c r="B544" s="304" t="s">
        <v>33</v>
      </c>
      <c r="C544" s="305" t="s">
        <v>34</v>
      </c>
      <c r="D544" s="170" t="s">
        <v>3</v>
      </c>
      <c r="E544" s="306" t="s">
        <v>35</v>
      </c>
      <c r="F544" s="331" t="s">
        <v>791</v>
      </c>
      <c r="G544" s="323" t="s">
        <v>3</v>
      </c>
      <c r="H544" s="349" t="s">
        <v>4</v>
      </c>
      <c r="I544" s="396" t="s">
        <v>795</v>
      </c>
    </row>
    <row r="545" spans="1:9" s="160" customFormat="1" ht="18" x14ac:dyDescent="0.4">
      <c r="A545" s="233"/>
      <c r="B545" s="234" t="s">
        <v>407</v>
      </c>
      <c r="C545" s="181"/>
      <c r="D545" s="200"/>
      <c r="E545" s="180"/>
      <c r="F545" s="327"/>
      <c r="G545" s="145"/>
      <c r="H545" s="355"/>
      <c r="I545" s="327"/>
    </row>
    <row r="546" spans="1:9" s="160" customFormat="1" ht="18" x14ac:dyDescent="0.4">
      <c r="A546" s="233"/>
      <c r="B546" s="235"/>
      <c r="C546" s="181"/>
      <c r="D546" s="200"/>
      <c r="E546" s="180"/>
      <c r="F546" s="327"/>
      <c r="G546" s="145"/>
      <c r="H546" s="355"/>
      <c r="I546" s="327"/>
    </row>
    <row r="547" spans="1:9" s="160" customFormat="1" ht="14" x14ac:dyDescent="0.3">
      <c r="A547" s="225"/>
      <c r="B547" s="144" t="s">
        <v>408</v>
      </c>
      <c r="C547" s="147"/>
      <c r="D547" s="145"/>
      <c r="E547" s="159"/>
      <c r="F547" s="332"/>
      <c r="G547" s="145"/>
      <c r="H547" s="355"/>
      <c r="I547" s="327"/>
    </row>
    <row r="548" spans="1:9" s="160" customFormat="1" ht="14" x14ac:dyDescent="0.3">
      <c r="A548" s="225"/>
      <c r="B548" s="144"/>
      <c r="C548" s="147"/>
      <c r="D548" s="145"/>
      <c r="E548" s="159"/>
      <c r="F548" s="332"/>
      <c r="G548" s="145"/>
      <c r="H548" s="355"/>
      <c r="I548" s="327"/>
    </row>
    <row r="549" spans="1:9" s="160" customFormat="1" ht="14" x14ac:dyDescent="0.3">
      <c r="A549" s="228" t="s">
        <v>7</v>
      </c>
      <c r="B549" s="148" t="s">
        <v>409</v>
      </c>
      <c r="C549" s="147"/>
      <c r="D549" s="145"/>
      <c r="E549" s="159"/>
      <c r="F549" s="332"/>
      <c r="G549" s="145"/>
      <c r="H549" s="355"/>
      <c r="I549" s="327"/>
    </row>
    <row r="550" spans="1:9" s="160" customFormat="1" ht="14" x14ac:dyDescent="0.3">
      <c r="A550" s="225">
        <v>1.1000000000000001</v>
      </c>
      <c r="B550" s="144" t="s">
        <v>410</v>
      </c>
      <c r="C550" s="147">
        <v>22.769940347355803</v>
      </c>
      <c r="D550" s="145">
        <v>3.9E-2</v>
      </c>
      <c r="E550" s="159">
        <f>C550*D550</f>
        <v>0.88802767354687628</v>
      </c>
      <c r="F550" s="332">
        <v>24.8</v>
      </c>
      <c r="G550" s="145">
        <v>5.2999999999999999E-2</v>
      </c>
      <c r="H550" s="327">
        <f>F550*G550</f>
        <v>1.3144</v>
      </c>
      <c r="I550" s="327">
        <f>F550+H550</f>
        <v>26.1144</v>
      </c>
    </row>
    <row r="551" spans="1:9" s="160" customFormat="1" ht="14" x14ac:dyDescent="0.3">
      <c r="A551" s="225">
        <v>1.2</v>
      </c>
      <c r="B551" s="144" t="s">
        <v>411</v>
      </c>
      <c r="C551" s="147">
        <v>3.009474553284583</v>
      </c>
      <c r="D551" s="145">
        <v>3.9E-2</v>
      </c>
      <c r="E551" s="159">
        <f>C551*D551</f>
        <v>0.11736950757809873</v>
      </c>
      <c r="F551" s="332">
        <v>3.28</v>
      </c>
      <c r="G551" s="145">
        <v>5.2999999999999999E-2</v>
      </c>
      <c r="H551" s="327">
        <f t="shared" ref="H551:H581" si="42">F551*G551</f>
        <v>0.17383999999999999</v>
      </c>
      <c r="I551" s="327">
        <f t="shared" ref="I551:I581" si="43">F551+H551</f>
        <v>3.4538399999999996</v>
      </c>
    </row>
    <row r="552" spans="1:9" s="160" customFormat="1" ht="14" x14ac:dyDescent="0.3">
      <c r="A552" s="225"/>
      <c r="B552" s="144" t="s">
        <v>412</v>
      </c>
      <c r="C552" s="147">
        <v>4.2693638151292124</v>
      </c>
      <c r="D552" s="145">
        <v>3.9E-2</v>
      </c>
      <c r="E552" s="159">
        <f>C552*D552</f>
        <v>0.16650518879003928</v>
      </c>
      <c r="F552" s="332">
        <v>4.6500000000000004</v>
      </c>
      <c r="G552" s="145">
        <v>5.2999999999999999E-2</v>
      </c>
      <c r="H552" s="327">
        <f t="shared" si="42"/>
        <v>0.24645</v>
      </c>
      <c r="I552" s="327">
        <f t="shared" si="43"/>
        <v>4.8964500000000006</v>
      </c>
    </row>
    <row r="553" spans="1:9" s="160" customFormat="1" ht="14" x14ac:dyDescent="0.3">
      <c r="A553" s="225">
        <v>1.3</v>
      </c>
      <c r="B553" s="144" t="s">
        <v>413</v>
      </c>
      <c r="C553" s="147">
        <v>4674.8679902901858</v>
      </c>
      <c r="D553" s="145">
        <v>-0.57218000000000002</v>
      </c>
      <c r="E553" s="159">
        <f>C553*D553</f>
        <v>-2674.8659666842386</v>
      </c>
      <c r="F553" s="332">
        <v>855.64</v>
      </c>
      <c r="G553" s="145"/>
      <c r="H553" s="327">
        <f t="shared" si="42"/>
        <v>0</v>
      </c>
      <c r="I553" s="327">
        <v>2500</v>
      </c>
    </row>
    <row r="554" spans="1:9" s="160" customFormat="1" ht="14" x14ac:dyDescent="0.3">
      <c r="A554" s="225">
        <v>1.4</v>
      </c>
      <c r="B554" s="144" t="s">
        <v>414</v>
      </c>
      <c r="C554" s="147">
        <v>818.78843199999994</v>
      </c>
      <c r="D554" s="145">
        <v>3.9E-2</v>
      </c>
      <c r="E554" s="159">
        <f>C554*D554</f>
        <v>31.932748847999999</v>
      </c>
      <c r="F554" s="332">
        <v>891.96</v>
      </c>
      <c r="G554" s="145">
        <v>5.2999999999999999E-2</v>
      </c>
      <c r="H554" s="327">
        <f t="shared" si="42"/>
        <v>47.273879999999998</v>
      </c>
      <c r="I554" s="327">
        <f t="shared" si="43"/>
        <v>939.23388</v>
      </c>
    </row>
    <row r="555" spans="1:9" s="160" customFormat="1" ht="14" x14ac:dyDescent="0.3">
      <c r="A555" s="225">
        <v>1.5</v>
      </c>
      <c r="B555" s="144" t="s">
        <v>415</v>
      </c>
      <c r="C555" s="147"/>
      <c r="D555" s="145">
        <v>3.9E-2</v>
      </c>
      <c r="E555" s="159"/>
      <c r="F555" s="332"/>
      <c r="G555" s="145"/>
      <c r="H555" s="327">
        <f t="shared" si="42"/>
        <v>0</v>
      </c>
      <c r="I555" s="327">
        <f t="shared" si="43"/>
        <v>0</v>
      </c>
    </row>
    <row r="556" spans="1:9" s="160" customFormat="1" ht="14" x14ac:dyDescent="0.3">
      <c r="A556" s="225"/>
      <c r="B556" s="148" t="s">
        <v>416</v>
      </c>
      <c r="C556" s="147">
        <v>1458.6993035024811</v>
      </c>
      <c r="D556" s="145">
        <v>3.9E-2</v>
      </c>
      <c r="E556" s="159">
        <f>C556*D556</f>
        <v>56.889272836596767</v>
      </c>
      <c r="F556" s="332">
        <v>1589.06</v>
      </c>
      <c r="G556" s="145">
        <v>5.2999999999999999E-2</v>
      </c>
      <c r="H556" s="327">
        <f t="shared" si="42"/>
        <v>84.220179999999999</v>
      </c>
      <c r="I556" s="327">
        <f t="shared" si="43"/>
        <v>1673.28018</v>
      </c>
    </row>
    <row r="557" spans="1:9" s="160" customFormat="1" ht="14" x14ac:dyDescent="0.3">
      <c r="A557" s="225"/>
      <c r="B557" s="148" t="s">
        <v>417</v>
      </c>
      <c r="C557" s="147">
        <v>284.62425434194751</v>
      </c>
      <c r="D557" s="145">
        <v>3.9E-2</v>
      </c>
      <c r="E557" s="159">
        <f>C557*D557</f>
        <v>11.100345919335952</v>
      </c>
      <c r="F557" s="332">
        <v>310.06</v>
      </c>
      <c r="G557" s="145">
        <v>5.2999999999999999E-2</v>
      </c>
      <c r="H557" s="327">
        <f t="shared" si="42"/>
        <v>16.43318</v>
      </c>
      <c r="I557" s="327">
        <f t="shared" si="43"/>
        <v>326.49318</v>
      </c>
    </row>
    <row r="558" spans="1:9" s="160" customFormat="1" ht="14" x14ac:dyDescent="0.3">
      <c r="A558" s="225">
        <v>1.6</v>
      </c>
      <c r="B558" s="236" t="s">
        <v>418</v>
      </c>
      <c r="C558" s="147"/>
      <c r="D558" s="145">
        <v>3.9E-2</v>
      </c>
      <c r="E558" s="159"/>
      <c r="F558" s="332"/>
      <c r="G558" s="145"/>
      <c r="H558" s="327">
        <f t="shared" si="42"/>
        <v>0</v>
      </c>
      <c r="I558" s="327">
        <f t="shared" si="43"/>
        <v>0</v>
      </c>
    </row>
    <row r="559" spans="1:9" s="160" customFormat="1" ht="14" x14ac:dyDescent="0.3">
      <c r="A559" s="225"/>
      <c r="B559" s="148" t="s">
        <v>419</v>
      </c>
      <c r="C559" s="147">
        <v>3469.5696604283398</v>
      </c>
      <c r="D559" s="145">
        <v>3.9E-2</v>
      </c>
      <c r="E559" s="159">
        <f>C559*D559</f>
        <v>135.31321675670526</v>
      </c>
      <c r="F559" s="332">
        <v>3779.65</v>
      </c>
      <c r="G559" s="145">
        <v>5.2999999999999999E-2</v>
      </c>
      <c r="H559" s="327">
        <f t="shared" si="42"/>
        <v>200.32145</v>
      </c>
      <c r="I559" s="327">
        <f t="shared" si="43"/>
        <v>3979.97145</v>
      </c>
    </row>
    <row r="560" spans="1:9" s="160" customFormat="1" ht="14" x14ac:dyDescent="0.3">
      <c r="A560" s="225"/>
      <c r="B560" s="237" t="s">
        <v>420</v>
      </c>
      <c r="C560" s="147">
        <v>166.04153587971621</v>
      </c>
      <c r="D560" s="145">
        <v>3.9E-2</v>
      </c>
      <c r="E560" s="159">
        <f>C560*D560</f>
        <v>6.4756198993089322</v>
      </c>
      <c r="F560" s="332">
        <v>180.88</v>
      </c>
      <c r="G560" s="145">
        <v>5.2999999999999999E-2</v>
      </c>
      <c r="H560" s="327">
        <f t="shared" si="42"/>
        <v>9.5866399999999992</v>
      </c>
      <c r="I560" s="327">
        <f t="shared" si="43"/>
        <v>190.46663999999998</v>
      </c>
    </row>
    <row r="561" spans="1:9" s="160" customFormat="1" ht="14" x14ac:dyDescent="0.3">
      <c r="A561" s="225">
        <v>1.7</v>
      </c>
      <c r="B561" s="144" t="s">
        <v>421</v>
      </c>
      <c r="C561" s="147"/>
      <c r="D561" s="145"/>
      <c r="E561" s="159"/>
      <c r="F561" s="332"/>
      <c r="G561" s="145"/>
      <c r="H561" s="327"/>
      <c r="I561" s="327"/>
    </row>
    <row r="562" spans="1:9" s="160" customFormat="1" ht="14" x14ac:dyDescent="0.3">
      <c r="A562" s="225"/>
      <c r="B562" s="148" t="s">
        <v>416</v>
      </c>
      <c r="C562" s="147">
        <v>273.29649364339241</v>
      </c>
      <c r="D562" s="145">
        <v>3.9E-2</v>
      </c>
      <c r="E562" s="159">
        <f t="shared" ref="E562:E567" si="44">C562*D562</f>
        <v>10.658563252092303</v>
      </c>
      <c r="F562" s="332">
        <v>297.72000000000003</v>
      </c>
      <c r="G562" s="145">
        <v>5.2999999999999999E-2</v>
      </c>
      <c r="H562" s="327">
        <f t="shared" si="42"/>
        <v>15.779160000000001</v>
      </c>
      <c r="I562" s="327">
        <f t="shared" si="43"/>
        <v>313.49916000000002</v>
      </c>
    </row>
    <row r="563" spans="1:9" s="160" customFormat="1" ht="14" x14ac:dyDescent="0.3">
      <c r="A563" s="225"/>
      <c r="B563" s="237" t="s">
        <v>422</v>
      </c>
      <c r="C563" s="147">
        <v>28.157820557198001</v>
      </c>
      <c r="D563" s="145">
        <v>3.9E-2</v>
      </c>
      <c r="E563" s="159">
        <f t="shared" si="44"/>
        <v>1.098155001730722</v>
      </c>
      <c r="F563" s="332">
        <v>30.67</v>
      </c>
      <c r="G563" s="145">
        <v>5.2999999999999999E-2</v>
      </c>
      <c r="H563" s="327">
        <f t="shared" si="42"/>
        <v>1.62551</v>
      </c>
      <c r="I563" s="327">
        <f t="shared" si="43"/>
        <v>32.29551</v>
      </c>
    </row>
    <row r="564" spans="1:9" s="160" customFormat="1" ht="14" x14ac:dyDescent="0.3">
      <c r="A564" s="225">
        <v>1.8</v>
      </c>
      <c r="B564" s="144" t="s">
        <v>423</v>
      </c>
      <c r="C564" s="147">
        <v>1656.3423857175299</v>
      </c>
      <c r="D564" s="145">
        <v>3.9E-2</v>
      </c>
      <c r="E564" s="159">
        <f t="shared" si="44"/>
        <v>64.59735304298367</v>
      </c>
      <c r="F564" s="332">
        <v>1804.37</v>
      </c>
      <c r="G564" s="145">
        <v>5.2999999999999999E-2</v>
      </c>
      <c r="H564" s="327">
        <f t="shared" si="42"/>
        <v>95.631609999999995</v>
      </c>
      <c r="I564" s="327">
        <f t="shared" si="43"/>
        <v>1900.0016099999998</v>
      </c>
    </row>
    <row r="565" spans="1:9" s="160" customFormat="1" ht="14" x14ac:dyDescent="0.3">
      <c r="A565" s="225">
        <v>1.9</v>
      </c>
      <c r="B565" s="144" t="s">
        <v>424</v>
      </c>
      <c r="C565" s="147">
        <v>414.08559642938246</v>
      </c>
      <c r="D565" s="145">
        <v>3.9E-2</v>
      </c>
      <c r="E565" s="159">
        <f t="shared" si="44"/>
        <v>16.149338260745917</v>
      </c>
      <c r="F565" s="332">
        <v>451.09</v>
      </c>
      <c r="G565" s="145">
        <v>5.2999999999999999E-2</v>
      </c>
      <c r="H565" s="327">
        <f t="shared" si="42"/>
        <v>23.907769999999999</v>
      </c>
      <c r="I565" s="327">
        <f t="shared" si="43"/>
        <v>474.99776999999995</v>
      </c>
    </row>
    <row r="566" spans="1:9" s="160" customFormat="1" ht="14" x14ac:dyDescent="0.3">
      <c r="A566" s="225"/>
      <c r="B566" s="144" t="s">
        <v>425</v>
      </c>
      <c r="C566" s="147">
        <v>82.817119285876458</v>
      </c>
      <c r="D566" s="145">
        <v>3.9E-2</v>
      </c>
      <c r="E566" s="159">
        <f t="shared" si="44"/>
        <v>3.2298676521491818</v>
      </c>
      <c r="F566" s="332">
        <v>90.22</v>
      </c>
      <c r="G566" s="145">
        <v>5.2999999999999999E-2</v>
      </c>
      <c r="H566" s="327">
        <f t="shared" si="42"/>
        <v>4.7816599999999996</v>
      </c>
      <c r="I566" s="327">
        <f t="shared" si="43"/>
        <v>95.001660000000001</v>
      </c>
    </row>
    <row r="567" spans="1:9" s="160" customFormat="1" ht="14" x14ac:dyDescent="0.3">
      <c r="A567" s="238" t="s">
        <v>426</v>
      </c>
      <c r="B567" s="144" t="s">
        <v>427</v>
      </c>
      <c r="C567" s="147">
        <v>1656.3423857175299</v>
      </c>
      <c r="D567" s="145">
        <v>3.9E-2</v>
      </c>
      <c r="E567" s="159">
        <f t="shared" si="44"/>
        <v>64.59735304298367</v>
      </c>
      <c r="F567" s="332">
        <v>1804.37</v>
      </c>
      <c r="G567" s="145">
        <v>5.2999999999999999E-2</v>
      </c>
      <c r="H567" s="327">
        <f t="shared" si="42"/>
        <v>95.631609999999995</v>
      </c>
      <c r="I567" s="327">
        <f t="shared" si="43"/>
        <v>1900.0016099999998</v>
      </c>
    </row>
    <row r="568" spans="1:9" s="160" customFormat="1" ht="14" x14ac:dyDescent="0.3">
      <c r="A568" s="225">
        <v>1.1100000000000001</v>
      </c>
      <c r="B568" s="144" t="s">
        <v>428</v>
      </c>
      <c r="C568" s="147"/>
      <c r="D568" s="145"/>
      <c r="E568" s="159"/>
      <c r="F568" s="332"/>
      <c r="G568" s="145"/>
      <c r="H568" s="327"/>
      <c r="I568" s="327"/>
    </row>
    <row r="569" spans="1:9" s="160" customFormat="1" ht="14" x14ac:dyDescent="0.3">
      <c r="A569" s="225"/>
      <c r="B569" s="144" t="s">
        <v>429</v>
      </c>
      <c r="C569" s="147">
        <v>331.26847714350583</v>
      </c>
      <c r="D569" s="145">
        <v>3.9E-2</v>
      </c>
      <c r="E569" s="159">
        <f>C569*D569</f>
        <v>12.919470608596727</v>
      </c>
      <c r="F569" s="332">
        <v>360.87</v>
      </c>
      <c r="G569" s="145">
        <v>5.2999999999999999E-2</v>
      </c>
      <c r="H569" s="327">
        <f t="shared" si="42"/>
        <v>19.126110000000001</v>
      </c>
      <c r="I569" s="327">
        <f t="shared" si="43"/>
        <v>379.99610999999999</v>
      </c>
    </row>
    <row r="570" spans="1:9" s="160" customFormat="1" ht="14" x14ac:dyDescent="0.3">
      <c r="A570" s="225">
        <v>1.1200000000000001</v>
      </c>
      <c r="B570" s="144" t="s">
        <v>430</v>
      </c>
      <c r="C570" s="147"/>
      <c r="D570" s="145"/>
      <c r="E570" s="159"/>
      <c r="F570" s="332"/>
      <c r="G570" s="145"/>
      <c r="H570" s="327"/>
      <c r="I570" s="327"/>
    </row>
    <row r="571" spans="1:9" s="160" customFormat="1" ht="14" x14ac:dyDescent="0.3">
      <c r="A571" s="225"/>
      <c r="B571" s="144" t="s">
        <v>429</v>
      </c>
      <c r="C571" s="147">
        <v>3312.6847714350597</v>
      </c>
      <c r="D571" s="145">
        <v>3.9E-2</v>
      </c>
      <c r="E571" s="159">
        <f>C571*D571</f>
        <v>129.19470608596734</v>
      </c>
      <c r="F571" s="332">
        <v>3608.74</v>
      </c>
      <c r="G571" s="145">
        <v>5.2999999999999999E-2</v>
      </c>
      <c r="H571" s="327">
        <f t="shared" si="42"/>
        <v>191.26321999999999</v>
      </c>
      <c r="I571" s="327">
        <f t="shared" si="43"/>
        <v>3800.0032199999996</v>
      </c>
    </row>
    <row r="572" spans="1:9" s="160" customFormat="1" ht="14" x14ac:dyDescent="0.3">
      <c r="A572" s="225">
        <v>1.1299999999999999</v>
      </c>
      <c r="B572" s="144" t="s">
        <v>431</v>
      </c>
      <c r="C572" s="147"/>
      <c r="D572" s="145"/>
      <c r="E572" s="159"/>
      <c r="F572" s="332"/>
      <c r="G572" s="145"/>
      <c r="H572" s="327"/>
      <c r="I572" s="327"/>
    </row>
    <row r="573" spans="1:9" s="160" customFormat="1" ht="14" x14ac:dyDescent="0.3">
      <c r="A573" s="225"/>
      <c r="B573" s="144" t="s">
        <v>429</v>
      </c>
      <c r="C573" s="147">
        <v>4969.0271571525882</v>
      </c>
      <c r="D573" s="145">
        <v>3.9E-2</v>
      </c>
      <c r="E573" s="159">
        <f t="shared" ref="E573:E585" si="45">C573*D573</f>
        <v>193.79205912895094</v>
      </c>
      <c r="F573" s="332">
        <v>5413.11</v>
      </c>
      <c r="G573" s="145">
        <v>5.2999999999999999E-2</v>
      </c>
      <c r="H573" s="327">
        <f t="shared" si="42"/>
        <v>286.89482999999996</v>
      </c>
      <c r="I573" s="327">
        <f t="shared" si="43"/>
        <v>5700.0048299999999</v>
      </c>
    </row>
    <row r="574" spans="1:9" s="160" customFormat="1" ht="14" x14ac:dyDescent="0.3">
      <c r="A574" s="225">
        <v>1.1399999999999999</v>
      </c>
      <c r="B574" s="144" t="s">
        <v>432</v>
      </c>
      <c r="C574" s="147">
        <v>4969.0271571525882</v>
      </c>
      <c r="D574" s="145">
        <v>3.9E-2</v>
      </c>
      <c r="E574" s="159">
        <f t="shared" si="45"/>
        <v>193.79205912895094</v>
      </c>
      <c r="F574" s="332">
        <v>5413.11</v>
      </c>
      <c r="G574" s="145">
        <v>5.2999999999999999E-2</v>
      </c>
      <c r="H574" s="327">
        <f t="shared" si="42"/>
        <v>286.89482999999996</v>
      </c>
      <c r="I574" s="327">
        <f t="shared" si="43"/>
        <v>5700.0048299999999</v>
      </c>
    </row>
    <row r="575" spans="1:9" s="160" customFormat="1" ht="14" x14ac:dyDescent="0.3">
      <c r="A575" s="225">
        <v>1.1499999999999999</v>
      </c>
      <c r="B575" s="144" t="s">
        <v>433</v>
      </c>
      <c r="C575" s="147">
        <v>4969.0271571525882</v>
      </c>
      <c r="D575" s="145">
        <v>3.9E-2</v>
      </c>
      <c r="E575" s="159">
        <f t="shared" si="45"/>
        <v>193.79205912895094</v>
      </c>
      <c r="F575" s="332">
        <v>5413.11</v>
      </c>
      <c r="G575" s="145">
        <v>5.2999999999999999E-2</v>
      </c>
      <c r="H575" s="327">
        <f t="shared" si="42"/>
        <v>286.89482999999996</v>
      </c>
      <c r="I575" s="327">
        <f t="shared" si="43"/>
        <v>5700.0048299999999</v>
      </c>
    </row>
    <row r="576" spans="1:9" s="160" customFormat="1" ht="14" x14ac:dyDescent="0.3">
      <c r="A576" s="225">
        <v>1.1599999999999999</v>
      </c>
      <c r="B576" s="144" t="s">
        <v>434</v>
      </c>
      <c r="C576" s="147">
        <v>4969.0271571525882</v>
      </c>
      <c r="D576" s="145">
        <v>3.9E-2</v>
      </c>
      <c r="E576" s="159">
        <f t="shared" si="45"/>
        <v>193.79205912895094</v>
      </c>
      <c r="F576" s="332">
        <v>5413.11</v>
      </c>
      <c r="G576" s="145">
        <v>5.2999999999999999E-2</v>
      </c>
      <c r="H576" s="327">
        <f t="shared" si="42"/>
        <v>286.89482999999996</v>
      </c>
      <c r="I576" s="327">
        <f t="shared" si="43"/>
        <v>5700.0048299999999</v>
      </c>
    </row>
    <row r="577" spans="1:9" s="160" customFormat="1" ht="14" x14ac:dyDescent="0.3">
      <c r="A577" s="225">
        <v>1.17</v>
      </c>
      <c r="B577" s="144" t="s">
        <v>435</v>
      </c>
      <c r="C577" s="147">
        <v>246.33834825600002</v>
      </c>
      <c r="D577" s="145">
        <v>3.9E-2</v>
      </c>
      <c r="E577" s="159">
        <f t="shared" si="45"/>
        <v>9.6071955819840014</v>
      </c>
      <c r="F577" s="332">
        <v>268.35000000000002</v>
      </c>
      <c r="G577" s="145">
        <v>5.2999999999999999E-2</v>
      </c>
      <c r="H577" s="327">
        <f t="shared" si="42"/>
        <v>14.22255</v>
      </c>
      <c r="I577" s="327">
        <f t="shared" si="43"/>
        <v>282.57255000000004</v>
      </c>
    </row>
    <row r="578" spans="1:9" s="160" customFormat="1" ht="14" x14ac:dyDescent="0.3">
      <c r="A578" s="228">
        <v>1.18</v>
      </c>
      <c r="B578" s="144" t="s">
        <v>436</v>
      </c>
      <c r="C578" s="147">
        <v>246.33834825600002</v>
      </c>
      <c r="D578" s="145">
        <v>3.9E-2</v>
      </c>
      <c r="E578" s="159">
        <f t="shared" si="45"/>
        <v>9.6071955819840014</v>
      </c>
      <c r="F578" s="332">
        <v>268.35000000000002</v>
      </c>
      <c r="G578" s="145">
        <v>5.2999999999999999E-2</v>
      </c>
      <c r="H578" s="327">
        <f t="shared" si="42"/>
        <v>14.22255</v>
      </c>
      <c r="I578" s="327">
        <f t="shared" si="43"/>
        <v>282.57255000000004</v>
      </c>
    </row>
    <row r="579" spans="1:9" s="160" customFormat="1" ht="14" x14ac:dyDescent="0.3">
      <c r="A579" s="228">
        <v>1.19</v>
      </c>
      <c r="B579" s="144" t="s">
        <v>437</v>
      </c>
      <c r="C579" s="147">
        <v>4285.0555679131194</v>
      </c>
      <c r="D579" s="145">
        <v>3.9E-2</v>
      </c>
      <c r="E579" s="159">
        <f t="shared" si="45"/>
        <v>167.11716714861166</v>
      </c>
      <c r="F579" s="332">
        <v>4668.01</v>
      </c>
      <c r="G579" s="145">
        <v>5.2999999999999999E-2</v>
      </c>
      <c r="H579" s="327">
        <f t="shared" si="42"/>
        <v>247.40452999999999</v>
      </c>
      <c r="I579" s="327">
        <f t="shared" si="43"/>
        <v>4915.41453</v>
      </c>
    </row>
    <row r="580" spans="1:9" s="160" customFormat="1" ht="14" x14ac:dyDescent="0.3">
      <c r="A580" s="239" t="s">
        <v>438</v>
      </c>
      <c r="B580" s="144" t="s">
        <v>439</v>
      </c>
      <c r="C580" s="147">
        <v>4285.0555679131194</v>
      </c>
      <c r="D580" s="145">
        <v>3.9E-2</v>
      </c>
      <c r="E580" s="159">
        <f t="shared" si="45"/>
        <v>167.11716714861166</v>
      </c>
      <c r="F580" s="332">
        <v>4668.01</v>
      </c>
      <c r="G580" s="145">
        <v>5.2999999999999999E-2</v>
      </c>
      <c r="H580" s="327">
        <f t="shared" si="42"/>
        <v>247.40452999999999</v>
      </c>
      <c r="I580" s="327">
        <f t="shared" si="43"/>
        <v>4915.41453</v>
      </c>
    </row>
    <row r="581" spans="1:9" s="160" customFormat="1" ht="14" x14ac:dyDescent="0.3">
      <c r="A581" s="239" t="s">
        <v>440</v>
      </c>
      <c r="B581" s="144" t="s">
        <v>441</v>
      </c>
      <c r="C581" s="147">
        <v>61.584587064000004</v>
      </c>
      <c r="D581" s="145">
        <v>3.9E-2</v>
      </c>
      <c r="E581" s="159">
        <f t="shared" si="45"/>
        <v>2.4017988954960003</v>
      </c>
      <c r="F581" s="332">
        <v>67.09</v>
      </c>
      <c r="G581" s="145">
        <v>5.2999999999999999E-2</v>
      </c>
      <c r="H581" s="327">
        <f t="shared" si="42"/>
        <v>3.5557699999999999</v>
      </c>
      <c r="I581" s="327">
        <f t="shared" si="43"/>
        <v>70.645769999999999</v>
      </c>
    </row>
    <row r="582" spans="1:9" s="160" customFormat="1" ht="14" x14ac:dyDescent="0.3">
      <c r="A582" s="239" t="s">
        <v>442</v>
      </c>
      <c r="B582" s="144" t="s">
        <v>443</v>
      </c>
      <c r="C582" s="147">
        <v>4212.3857551776</v>
      </c>
      <c r="D582" s="145"/>
      <c r="E582" s="159">
        <f t="shared" si="45"/>
        <v>0</v>
      </c>
      <c r="F582" s="332">
        <v>2500</v>
      </c>
      <c r="G582" s="145"/>
      <c r="H582" s="327"/>
      <c r="I582" s="327">
        <v>2500</v>
      </c>
    </row>
    <row r="583" spans="1:9" s="160" customFormat="1" ht="14" x14ac:dyDescent="0.3">
      <c r="A583" s="239" t="s">
        <v>444</v>
      </c>
      <c r="B583" s="144" t="s">
        <v>445</v>
      </c>
      <c r="C583" s="147">
        <v>8424.7715103552</v>
      </c>
      <c r="D583" s="145"/>
      <c r="E583" s="159">
        <f t="shared" si="45"/>
        <v>0</v>
      </c>
      <c r="F583" s="332">
        <v>5000</v>
      </c>
      <c r="G583" s="145"/>
      <c r="H583" s="327"/>
      <c r="I583" s="327">
        <v>5000</v>
      </c>
    </row>
    <row r="584" spans="1:9" s="160" customFormat="1" ht="14" x14ac:dyDescent="0.3">
      <c r="A584" s="239" t="s">
        <v>446</v>
      </c>
      <c r="B584" s="144" t="s">
        <v>447</v>
      </c>
      <c r="C584" s="147">
        <v>16849.5430207104</v>
      </c>
      <c r="D584" s="145"/>
      <c r="E584" s="159">
        <f t="shared" si="45"/>
        <v>0</v>
      </c>
      <c r="F584" s="332">
        <v>7500</v>
      </c>
      <c r="G584" s="145"/>
      <c r="H584" s="327"/>
      <c r="I584" s="327">
        <v>7500</v>
      </c>
    </row>
    <row r="585" spans="1:9" ht="14" x14ac:dyDescent="0.3">
      <c r="A585" s="239" t="s">
        <v>448</v>
      </c>
      <c r="B585" s="144" t="s">
        <v>449</v>
      </c>
      <c r="C585" s="147">
        <v>25252.144079722559</v>
      </c>
      <c r="D585" s="145"/>
      <c r="E585" s="159">
        <f t="shared" si="45"/>
        <v>0</v>
      </c>
      <c r="F585" s="332">
        <v>10000</v>
      </c>
      <c r="G585" s="145"/>
      <c r="H585" s="327"/>
      <c r="I585" s="327">
        <v>10000</v>
      </c>
    </row>
    <row r="586" spans="1:9" ht="14" x14ac:dyDescent="0.3">
      <c r="A586" s="239"/>
      <c r="B586" s="144"/>
      <c r="C586" s="147"/>
      <c r="D586" s="240"/>
      <c r="E586" s="285"/>
      <c r="F586" s="340"/>
      <c r="G586" s="240"/>
      <c r="H586" s="357"/>
      <c r="I586" s="326"/>
    </row>
    <row r="587" spans="1:9" x14ac:dyDescent="0.25">
      <c r="A587" s="121"/>
      <c r="B587" s="229"/>
    </row>
    <row r="588" spans="1:9" x14ac:dyDescent="0.25">
      <c r="A588" s="121"/>
      <c r="B588" s="229"/>
    </row>
    <row r="589" spans="1:9" ht="15.5" x14ac:dyDescent="0.35">
      <c r="B589" s="241" t="s">
        <v>450</v>
      </c>
    </row>
    <row r="590" spans="1:9" ht="14" x14ac:dyDescent="0.3">
      <c r="B590" s="242"/>
    </row>
    <row r="591" spans="1:9" s="160" customFormat="1" ht="14" x14ac:dyDescent="0.3">
      <c r="A591" s="225"/>
      <c r="B591" s="221"/>
      <c r="C591" s="147"/>
      <c r="D591" s="145"/>
      <c r="E591" s="159"/>
      <c r="F591" s="332"/>
      <c r="G591" s="145"/>
      <c r="H591" s="355"/>
      <c r="I591" s="327"/>
    </row>
    <row r="592" spans="1:9" s="160" customFormat="1" ht="14" x14ac:dyDescent="0.3">
      <c r="A592" s="225">
        <v>1</v>
      </c>
      <c r="B592" s="153" t="s">
        <v>451</v>
      </c>
      <c r="C592" s="147"/>
      <c r="D592" s="145"/>
      <c r="E592" s="159"/>
      <c r="F592" s="332"/>
      <c r="G592" s="145"/>
      <c r="H592" s="355"/>
      <c r="I592" s="327"/>
    </row>
    <row r="593" spans="1:9" s="160" customFormat="1" ht="14" x14ac:dyDescent="0.3">
      <c r="A593" s="225">
        <v>1.1000000000000001</v>
      </c>
      <c r="B593" s="153" t="s">
        <v>452</v>
      </c>
      <c r="C593" s="147">
        <v>1.5579193185660845</v>
      </c>
      <c r="D593" s="145">
        <v>3.9E-2</v>
      </c>
      <c r="E593" s="159">
        <f>C593*D593</f>
        <v>6.0758853424077296E-2</v>
      </c>
      <c r="F593" s="332">
        <v>1.7</v>
      </c>
      <c r="G593" s="145">
        <v>5.2999999999999999E-2</v>
      </c>
      <c r="H593" s="327">
        <f>F593*G593</f>
        <v>9.01E-2</v>
      </c>
      <c r="I593" s="327">
        <f>F593+H593</f>
        <v>1.7901</v>
      </c>
    </row>
    <row r="594" spans="1:9" s="160" customFormat="1" ht="14" x14ac:dyDescent="0.3">
      <c r="A594" s="225"/>
      <c r="B594" s="153"/>
      <c r="C594" s="147"/>
      <c r="D594" s="145"/>
      <c r="E594" s="159"/>
      <c r="F594" s="332"/>
      <c r="G594" s="145"/>
      <c r="H594" s="355"/>
      <c r="I594" s="327"/>
    </row>
    <row r="595" spans="1:9" s="160" customFormat="1" ht="14" x14ac:dyDescent="0.3">
      <c r="A595" s="225"/>
      <c r="B595" s="153" t="s">
        <v>453</v>
      </c>
      <c r="C595" s="147">
        <v>604.42920501757726</v>
      </c>
      <c r="D595" s="145">
        <v>3.9E-2</v>
      </c>
      <c r="E595" s="159">
        <f>C595*D595</f>
        <v>23.572738995685512</v>
      </c>
      <c r="F595" s="332">
        <v>658.45</v>
      </c>
      <c r="G595" s="145">
        <v>5.2999999999999999E-2</v>
      </c>
      <c r="H595" s="327">
        <f>F595*G595</f>
        <v>34.897849999999998</v>
      </c>
      <c r="I595" s="327">
        <f>F595+H595</f>
        <v>693.34784999999999</v>
      </c>
    </row>
    <row r="596" spans="1:9" s="160" customFormat="1" ht="14" x14ac:dyDescent="0.3">
      <c r="A596" s="225"/>
      <c r="B596" s="153"/>
      <c r="C596" s="147"/>
      <c r="D596" s="145"/>
      <c r="E596" s="159"/>
      <c r="F596" s="332"/>
      <c r="G596" s="145"/>
      <c r="H596" s="355"/>
      <c r="I596" s="327"/>
    </row>
    <row r="597" spans="1:9" s="160" customFormat="1" ht="14" x14ac:dyDescent="0.3">
      <c r="A597" s="225">
        <v>1.2</v>
      </c>
      <c r="B597" s="153" t="s">
        <v>454</v>
      </c>
      <c r="C597" s="147">
        <v>1.2494976303186063</v>
      </c>
      <c r="D597" s="145">
        <v>3.9E-2</v>
      </c>
      <c r="E597" s="159">
        <f>C597*D597</f>
        <v>4.8730407582425646E-2</v>
      </c>
      <c r="F597" s="332">
        <v>1.36</v>
      </c>
      <c r="G597" s="145">
        <v>5.2999999999999999E-2</v>
      </c>
      <c r="H597" s="327">
        <f>F597*G597</f>
        <v>7.2080000000000005E-2</v>
      </c>
      <c r="I597" s="327">
        <f>F597+H597</f>
        <v>1.43208</v>
      </c>
    </row>
    <row r="598" spans="1:9" s="160" customFormat="1" ht="14" x14ac:dyDescent="0.3">
      <c r="A598" s="225"/>
      <c r="B598" s="153"/>
      <c r="C598" s="147"/>
      <c r="D598" s="145"/>
      <c r="E598" s="159"/>
      <c r="F598" s="332"/>
      <c r="G598" s="145"/>
      <c r="H598" s="355"/>
      <c r="I598" s="327"/>
    </row>
    <row r="599" spans="1:9" s="160" customFormat="1" ht="28" x14ac:dyDescent="0.3">
      <c r="A599" s="225">
        <v>1.3</v>
      </c>
      <c r="B599" s="243" t="s">
        <v>455</v>
      </c>
      <c r="C599" s="147"/>
      <c r="D599" s="145"/>
      <c r="E599" s="159"/>
      <c r="F599" s="332"/>
      <c r="G599" s="145"/>
      <c r="H599" s="355"/>
      <c r="I599" s="327"/>
    </row>
    <row r="600" spans="1:9" s="160" customFormat="1" ht="14" x14ac:dyDescent="0.3">
      <c r="A600" s="225"/>
      <c r="B600" s="157" t="s">
        <v>456</v>
      </c>
      <c r="C600" s="147"/>
      <c r="D600" s="145"/>
      <c r="E600" s="159"/>
      <c r="F600" s="332"/>
      <c r="G600" s="145"/>
      <c r="H600" s="355"/>
      <c r="I600" s="327"/>
    </row>
    <row r="601" spans="1:9" s="160" customFormat="1" ht="14" x14ac:dyDescent="0.3">
      <c r="A601" s="225"/>
      <c r="B601" s="153"/>
      <c r="C601" s="147"/>
      <c r="D601" s="145"/>
      <c r="E601" s="159"/>
      <c r="F601" s="332"/>
      <c r="G601" s="145"/>
      <c r="H601" s="355"/>
      <c r="I601" s="327"/>
    </row>
    <row r="602" spans="1:9" s="160" customFormat="1" ht="14" x14ac:dyDescent="0.3">
      <c r="A602" s="225">
        <v>2</v>
      </c>
      <c r="B602" s="243" t="s">
        <v>457</v>
      </c>
      <c r="C602" s="147">
        <v>497.90738240823509</v>
      </c>
      <c r="D602" s="145">
        <v>3.9E-2</v>
      </c>
      <c r="E602" s="159">
        <f>C602*D602</f>
        <v>19.418387913921169</v>
      </c>
      <c r="F602" s="332">
        <v>542.41999999999996</v>
      </c>
      <c r="G602" s="145">
        <v>5.2999999999999999E-2</v>
      </c>
      <c r="H602" s="327">
        <f>F602*G602</f>
        <v>28.748259999999998</v>
      </c>
      <c r="I602" s="327">
        <f>F602+H602</f>
        <v>571.16825999999992</v>
      </c>
    </row>
    <row r="603" spans="1:9" s="160" customFormat="1" ht="14" x14ac:dyDescent="0.3">
      <c r="A603" s="225"/>
      <c r="B603" s="153"/>
      <c r="C603" s="147"/>
      <c r="D603" s="145"/>
      <c r="E603" s="159"/>
      <c r="F603" s="332"/>
      <c r="G603" s="145"/>
      <c r="H603" s="355"/>
      <c r="I603" s="327"/>
    </row>
    <row r="604" spans="1:9" s="160" customFormat="1" ht="14" x14ac:dyDescent="0.3">
      <c r="A604" s="225">
        <v>3</v>
      </c>
      <c r="B604" s="153" t="s">
        <v>458</v>
      </c>
      <c r="C604" s="147"/>
      <c r="D604" s="145"/>
      <c r="E604" s="159"/>
      <c r="F604" s="332"/>
      <c r="G604" s="145"/>
      <c r="H604" s="355"/>
      <c r="I604" s="327"/>
    </row>
    <row r="605" spans="1:9" s="160" customFormat="1" ht="14" x14ac:dyDescent="0.3">
      <c r="A605" s="225"/>
      <c r="B605" s="153" t="s">
        <v>459</v>
      </c>
      <c r="C605" s="147">
        <v>497.90738240823509</v>
      </c>
      <c r="D605" s="145">
        <v>3.9E-2</v>
      </c>
      <c r="E605" s="159">
        <f>C605*D605</f>
        <v>19.418387913921169</v>
      </c>
      <c r="F605" s="332">
        <v>542.41</v>
      </c>
      <c r="G605" s="145">
        <v>5.2999999999999999E-2</v>
      </c>
      <c r="H605" s="327">
        <f>F605*G605</f>
        <v>28.747729999999997</v>
      </c>
      <c r="I605" s="327">
        <f>F605+H605</f>
        <v>571.15773000000002</v>
      </c>
    </row>
    <row r="606" spans="1:9" s="244" customFormat="1" ht="12.75" customHeight="1" x14ac:dyDescent="0.3">
      <c r="C606" s="245"/>
      <c r="D606" s="280"/>
      <c r="F606" s="330"/>
      <c r="G606" s="280"/>
      <c r="H606" s="237"/>
      <c r="I606" s="348"/>
    </row>
    <row r="607" spans="1:9" ht="14" x14ac:dyDescent="0.3">
      <c r="A607" s="415" t="s">
        <v>31</v>
      </c>
      <c r="B607" s="415"/>
      <c r="D607" s="240"/>
      <c r="G607" s="240"/>
      <c r="H607" s="357"/>
      <c r="I607" s="326"/>
    </row>
    <row r="608" spans="1:9" ht="14" x14ac:dyDescent="0.3">
      <c r="A608" s="415" t="s">
        <v>794</v>
      </c>
      <c r="B608" s="415"/>
      <c r="D608" s="240"/>
      <c r="G608" s="240"/>
      <c r="H608" s="357"/>
      <c r="I608" s="326"/>
    </row>
    <row r="609" spans="1:9" ht="14.5" thickBot="1" x14ac:dyDescent="0.35">
      <c r="A609" s="302"/>
      <c r="B609" s="302"/>
      <c r="D609" s="240"/>
      <c r="G609" s="374"/>
      <c r="H609" s="375"/>
      <c r="I609" s="326"/>
    </row>
    <row r="610" spans="1:9" ht="44.25" customHeight="1" thickBot="1" x14ac:dyDescent="0.35">
      <c r="A610" s="310"/>
      <c r="B610" s="304" t="s">
        <v>33</v>
      </c>
      <c r="C610" s="305" t="s">
        <v>34</v>
      </c>
      <c r="D610" s="324" t="s">
        <v>3</v>
      </c>
      <c r="E610" s="306" t="s">
        <v>35</v>
      </c>
      <c r="F610" s="334" t="s">
        <v>791</v>
      </c>
      <c r="G610" s="378" t="s">
        <v>3</v>
      </c>
      <c r="H610" s="379" t="s">
        <v>4</v>
      </c>
      <c r="I610" s="373" t="s">
        <v>795</v>
      </c>
    </row>
    <row r="611" spans="1:9" s="244" customFormat="1" ht="15" customHeight="1" x14ac:dyDescent="0.3">
      <c r="B611" s="246" t="s">
        <v>460</v>
      </c>
      <c r="C611" s="245"/>
      <c r="D611" s="280"/>
      <c r="F611" s="341"/>
      <c r="G611" s="376"/>
      <c r="H611" s="377"/>
      <c r="I611" s="348"/>
    </row>
    <row r="612" spans="1:9" s="244" customFormat="1" ht="15" customHeight="1" x14ac:dyDescent="0.3">
      <c r="A612" s="220"/>
      <c r="B612" s="247" t="s">
        <v>37</v>
      </c>
      <c r="C612" s="248"/>
      <c r="D612" s="280"/>
      <c r="E612" s="286"/>
      <c r="F612" s="342"/>
      <c r="G612" s="280"/>
      <c r="H612" s="237"/>
      <c r="I612" s="348"/>
    </row>
    <row r="613" spans="1:9" s="244" customFormat="1" ht="15" customHeight="1" x14ac:dyDescent="0.3">
      <c r="A613" s="220"/>
      <c r="B613" s="249" t="s">
        <v>461</v>
      </c>
      <c r="C613" s="248">
        <v>541.01828214720013</v>
      </c>
      <c r="D613" s="280">
        <v>3.9E-2</v>
      </c>
      <c r="E613" s="287">
        <f>C613*D613</f>
        <v>21.099713003740806</v>
      </c>
      <c r="F613" s="342">
        <v>589.37</v>
      </c>
      <c r="G613" s="145">
        <v>5.2999999999999999E-2</v>
      </c>
      <c r="H613" s="348">
        <f>F613*G613</f>
        <v>31.236609999999999</v>
      </c>
      <c r="I613" s="348">
        <f>F613+H613</f>
        <v>620.60661000000005</v>
      </c>
    </row>
    <row r="614" spans="1:9" s="244" customFormat="1" ht="15" customHeight="1" x14ac:dyDescent="0.3">
      <c r="A614" s="220"/>
      <c r="B614" s="249" t="s">
        <v>462</v>
      </c>
      <c r="C614" s="248">
        <v>7.5244326300000006</v>
      </c>
      <c r="D614" s="280">
        <v>3.9E-2</v>
      </c>
      <c r="E614" s="287">
        <f>C614*D614</f>
        <v>0.29345287257000002</v>
      </c>
      <c r="F614" s="342">
        <v>8.1999999999999993</v>
      </c>
      <c r="G614" s="145">
        <v>5.2999999999999999E-2</v>
      </c>
      <c r="H614" s="348">
        <f t="shared" ref="H614:H638" si="46">F614*G614</f>
        <v>0.43459999999999993</v>
      </c>
      <c r="I614" s="348">
        <f t="shared" ref="I614:I638" si="47">F614+H614</f>
        <v>8.6345999999999989</v>
      </c>
    </row>
    <row r="615" spans="1:9" s="244" customFormat="1" ht="15" customHeight="1" x14ac:dyDescent="0.3">
      <c r="A615" s="220"/>
      <c r="B615" s="247" t="s">
        <v>463</v>
      </c>
      <c r="C615" s="248"/>
      <c r="D615" s="280"/>
      <c r="E615" s="287"/>
      <c r="F615" s="342"/>
      <c r="G615" s="280"/>
      <c r="H615" s="348"/>
      <c r="I615" s="348"/>
    </row>
    <row r="616" spans="1:9" s="244" customFormat="1" ht="15" customHeight="1" x14ac:dyDescent="0.3">
      <c r="A616" s="220"/>
      <c r="B616" s="249" t="s">
        <v>461</v>
      </c>
      <c r="C616" s="248">
        <v>722.92433499000003</v>
      </c>
      <c r="D616" s="280">
        <v>3.9E-2</v>
      </c>
      <c r="E616" s="287">
        <f>C616*D616</f>
        <v>28.194049064610002</v>
      </c>
      <c r="F616" s="342">
        <v>787.53</v>
      </c>
      <c r="G616" s="145">
        <v>5.2999999999999999E-2</v>
      </c>
      <c r="H616" s="348">
        <f t="shared" si="46"/>
        <v>41.739089999999997</v>
      </c>
      <c r="I616" s="348">
        <f t="shared" si="47"/>
        <v>829.26909000000001</v>
      </c>
    </row>
    <row r="617" spans="1:9" s="244" customFormat="1" ht="15" customHeight="1" x14ac:dyDescent="0.3">
      <c r="A617" s="220"/>
      <c r="B617" s="249" t="s">
        <v>462</v>
      </c>
      <c r="C617" s="248">
        <v>10.186924176000002</v>
      </c>
      <c r="D617" s="280">
        <v>3.9E-2</v>
      </c>
      <c r="E617" s="287">
        <f>C617*D617</f>
        <v>0.39729004286400005</v>
      </c>
      <c r="F617" s="342">
        <v>11.1</v>
      </c>
      <c r="G617" s="145">
        <v>5.2999999999999999E-2</v>
      </c>
      <c r="H617" s="348">
        <f t="shared" si="46"/>
        <v>0.58829999999999993</v>
      </c>
      <c r="I617" s="348">
        <f t="shared" si="47"/>
        <v>11.6883</v>
      </c>
    </row>
    <row r="618" spans="1:9" s="244" customFormat="1" ht="15" customHeight="1" x14ac:dyDescent="0.3">
      <c r="A618" s="220"/>
      <c r="B618" s="247" t="s">
        <v>464</v>
      </c>
      <c r="C618" s="248"/>
      <c r="D618" s="280"/>
      <c r="E618" s="287"/>
      <c r="F618" s="342"/>
      <c r="G618" s="280"/>
      <c r="H618" s="348"/>
      <c r="I618" s="348"/>
    </row>
    <row r="619" spans="1:9" s="244" customFormat="1" ht="15" customHeight="1" x14ac:dyDescent="0.3">
      <c r="A619" s="220"/>
      <c r="B619" s="249" t="s">
        <v>465</v>
      </c>
      <c r="C619" s="248">
        <v>445.67793269999993</v>
      </c>
      <c r="D619" s="280">
        <v>3.9E-2</v>
      </c>
      <c r="E619" s="287">
        <f>C619*D619</f>
        <v>17.381439375299998</v>
      </c>
      <c r="F619" s="342">
        <v>485.51</v>
      </c>
      <c r="G619" s="145">
        <v>5.2999999999999999E-2</v>
      </c>
      <c r="H619" s="348">
        <f t="shared" si="46"/>
        <v>25.732029999999998</v>
      </c>
      <c r="I619" s="348">
        <f t="shared" si="47"/>
        <v>511.24203</v>
      </c>
    </row>
    <row r="620" spans="1:9" s="244" customFormat="1" ht="15" customHeight="1" x14ac:dyDescent="0.3">
      <c r="A620" s="220"/>
      <c r="B620" s="247" t="s">
        <v>466</v>
      </c>
      <c r="C620" s="248"/>
      <c r="D620" s="280"/>
      <c r="E620" s="287"/>
      <c r="F620" s="342"/>
      <c r="G620" s="280"/>
      <c r="H620" s="348"/>
      <c r="I620" s="348"/>
    </row>
    <row r="621" spans="1:9" s="244" customFormat="1" ht="15" customHeight="1" x14ac:dyDescent="0.3">
      <c r="A621" s="220"/>
      <c r="B621" s="249" t="s">
        <v>467</v>
      </c>
      <c r="C621" s="248">
        <v>231.521004</v>
      </c>
      <c r="D621" s="280">
        <v>3.9E-2</v>
      </c>
      <c r="E621" s="287">
        <f>C621*D621</f>
        <v>9.0293191559999997</v>
      </c>
      <c r="F621" s="342">
        <v>252.21</v>
      </c>
      <c r="G621" s="145">
        <v>5.2999999999999999E-2</v>
      </c>
      <c r="H621" s="348">
        <f t="shared" si="46"/>
        <v>13.36713</v>
      </c>
      <c r="I621" s="348">
        <f t="shared" si="47"/>
        <v>265.57713000000001</v>
      </c>
    </row>
    <row r="622" spans="1:9" s="244" customFormat="1" ht="15" customHeight="1" x14ac:dyDescent="0.3">
      <c r="A622" s="220"/>
      <c r="B622" s="247" t="s">
        <v>468</v>
      </c>
      <c r="C622" s="248"/>
      <c r="D622" s="280"/>
      <c r="E622" s="287"/>
      <c r="F622" s="342"/>
      <c r="G622" s="280"/>
      <c r="H622" s="348"/>
      <c r="I622" s="348"/>
    </row>
    <row r="623" spans="1:9" s="244" customFormat="1" ht="15" customHeight="1" x14ac:dyDescent="0.3">
      <c r="A623" s="220"/>
      <c r="B623" s="249" t="s">
        <v>469</v>
      </c>
      <c r="C623" s="248">
        <v>231.521004</v>
      </c>
      <c r="D623" s="280">
        <v>3.9E-2</v>
      </c>
      <c r="E623" s="287">
        <f>C623*D623</f>
        <v>9.0293191559999997</v>
      </c>
      <c r="F623" s="342">
        <v>252.21</v>
      </c>
      <c r="G623" s="145">
        <v>5.2999999999999999E-2</v>
      </c>
      <c r="H623" s="348">
        <f t="shared" si="46"/>
        <v>13.36713</v>
      </c>
      <c r="I623" s="348">
        <f t="shared" si="47"/>
        <v>265.57713000000001</v>
      </c>
    </row>
    <row r="624" spans="1:9" s="244" customFormat="1" ht="15" customHeight="1" x14ac:dyDescent="0.3">
      <c r="A624" s="220"/>
      <c r="B624" s="247" t="s">
        <v>470</v>
      </c>
      <c r="C624" s="248"/>
      <c r="D624" s="280"/>
      <c r="E624" s="287"/>
      <c r="F624" s="342"/>
      <c r="G624" s="280"/>
      <c r="H624" s="348"/>
      <c r="I624" s="348"/>
    </row>
    <row r="625" spans="1:9" s="244" customFormat="1" ht="15" customHeight="1" x14ac:dyDescent="0.3">
      <c r="A625" s="220"/>
      <c r="B625" s="249" t="s">
        <v>471</v>
      </c>
      <c r="C625" s="248">
        <v>868.20376499999998</v>
      </c>
      <c r="D625" s="280">
        <v>3.9E-2</v>
      </c>
      <c r="E625" s="287">
        <f t="shared" ref="E625:E638" si="48">C625*D625</f>
        <v>33.859946835000002</v>
      </c>
      <c r="F625" s="342">
        <v>945.8</v>
      </c>
      <c r="G625" s="145">
        <v>5.2999999999999999E-2</v>
      </c>
      <c r="H625" s="348">
        <f t="shared" si="46"/>
        <v>50.127399999999994</v>
      </c>
      <c r="I625" s="348">
        <f t="shared" si="47"/>
        <v>995.92739999999992</v>
      </c>
    </row>
    <row r="626" spans="1:9" s="244" customFormat="1" ht="15" customHeight="1" x14ac:dyDescent="0.3">
      <c r="A626" s="220"/>
      <c r="B626" s="249" t="s">
        <v>472</v>
      </c>
      <c r="C626" s="248">
        <v>868.20376499999998</v>
      </c>
      <c r="D626" s="280">
        <v>3.9E-2</v>
      </c>
      <c r="E626" s="287">
        <f t="shared" si="48"/>
        <v>33.859946835000002</v>
      </c>
      <c r="F626" s="342">
        <v>945.8</v>
      </c>
      <c r="G626" s="145">
        <v>5.2999999999999999E-2</v>
      </c>
      <c r="H626" s="348">
        <f t="shared" si="46"/>
        <v>50.127399999999994</v>
      </c>
      <c r="I626" s="348">
        <f t="shared" si="47"/>
        <v>995.92739999999992</v>
      </c>
    </row>
    <row r="627" spans="1:9" s="244" customFormat="1" ht="15" customHeight="1" x14ac:dyDescent="0.3">
      <c r="A627" s="220"/>
      <c r="B627" s="249" t="s">
        <v>473</v>
      </c>
      <c r="C627" s="248">
        <v>1071.3634460100002</v>
      </c>
      <c r="D627" s="280">
        <v>3.9E-2</v>
      </c>
      <c r="E627" s="287">
        <f t="shared" si="48"/>
        <v>41.783174394390009</v>
      </c>
      <c r="F627" s="342">
        <v>1167.1099999999999</v>
      </c>
      <c r="G627" s="145">
        <v>5.2999999999999999E-2</v>
      </c>
      <c r="H627" s="348">
        <f t="shared" si="46"/>
        <v>61.856829999999995</v>
      </c>
      <c r="I627" s="348">
        <f t="shared" si="47"/>
        <v>1228.9668299999998</v>
      </c>
    </row>
    <row r="628" spans="1:9" s="244" customFormat="1" ht="15" customHeight="1" x14ac:dyDescent="0.3">
      <c r="A628" s="220"/>
      <c r="B628" s="249" t="s">
        <v>474</v>
      </c>
      <c r="C628" s="248">
        <v>868.20376499999998</v>
      </c>
      <c r="D628" s="280">
        <v>3.9E-2</v>
      </c>
      <c r="E628" s="287">
        <f t="shared" si="48"/>
        <v>33.859946835000002</v>
      </c>
      <c r="F628" s="342">
        <v>945.8</v>
      </c>
      <c r="G628" s="145">
        <v>5.2999999999999999E-2</v>
      </c>
      <c r="H628" s="348">
        <f t="shared" si="46"/>
        <v>50.127399999999994</v>
      </c>
      <c r="I628" s="348">
        <f t="shared" si="47"/>
        <v>995.92739999999992</v>
      </c>
    </row>
    <row r="629" spans="1:9" s="244" customFormat="1" ht="15" customHeight="1" x14ac:dyDescent="0.3">
      <c r="A629" s="220"/>
      <c r="B629" s="249" t="s">
        <v>475</v>
      </c>
      <c r="C629" s="248">
        <v>1364.8163185799999</v>
      </c>
      <c r="D629" s="280">
        <v>3.9E-2</v>
      </c>
      <c r="E629" s="287">
        <f t="shared" si="48"/>
        <v>53.227836424619994</v>
      </c>
      <c r="F629" s="342">
        <v>1486.79</v>
      </c>
      <c r="G629" s="145">
        <v>5.2999999999999999E-2</v>
      </c>
      <c r="H629" s="348">
        <f t="shared" si="46"/>
        <v>78.799869999999999</v>
      </c>
      <c r="I629" s="348">
        <f t="shared" si="47"/>
        <v>1565.58987</v>
      </c>
    </row>
    <row r="630" spans="1:9" s="244" customFormat="1" ht="15" customHeight="1" x14ac:dyDescent="0.3">
      <c r="A630" s="220"/>
      <c r="B630" s="249" t="s">
        <v>476</v>
      </c>
      <c r="C630" s="248">
        <v>1364.8163185799999</v>
      </c>
      <c r="D630" s="280">
        <v>3.9E-2</v>
      </c>
      <c r="E630" s="287">
        <f t="shared" si="48"/>
        <v>53.227836424619994</v>
      </c>
      <c r="F630" s="342">
        <v>1486.79</v>
      </c>
      <c r="G630" s="145">
        <v>5.2999999999999999E-2</v>
      </c>
      <c r="H630" s="348">
        <f t="shared" si="46"/>
        <v>78.799869999999999</v>
      </c>
      <c r="I630" s="348">
        <f t="shared" si="47"/>
        <v>1565.58987</v>
      </c>
    </row>
    <row r="631" spans="1:9" s="244" customFormat="1" ht="15" customHeight="1" x14ac:dyDescent="0.3">
      <c r="A631" s="220"/>
      <c r="B631" s="249" t="s">
        <v>477</v>
      </c>
      <c r="C631" s="248">
        <v>868.20376499999998</v>
      </c>
      <c r="D631" s="280">
        <v>3.9E-2</v>
      </c>
      <c r="E631" s="287">
        <f t="shared" si="48"/>
        <v>33.859946835000002</v>
      </c>
      <c r="F631" s="342">
        <v>945.8</v>
      </c>
      <c r="G631" s="145">
        <v>5.2999999999999999E-2</v>
      </c>
      <c r="H631" s="348">
        <f t="shared" si="46"/>
        <v>50.127399999999994</v>
      </c>
      <c r="I631" s="348">
        <f t="shared" si="47"/>
        <v>995.92739999999992</v>
      </c>
    </row>
    <row r="632" spans="1:9" s="244" customFormat="1" ht="15" customHeight="1" x14ac:dyDescent="0.3">
      <c r="A632" s="220"/>
      <c r="B632" s="249" t="s">
        <v>478</v>
      </c>
      <c r="C632" s="248">
        <v>1364.8163185799999</v>
      </c>
      <c r="D632" s="280">
        <v>3.9E-2</v>
      </c>
      <c r="E632" s="287">
        <f t="shared" si="48"/>
        <v>53.227836424619994</v>
      </c>
      <c r="F632" s="342">
        <v>1486.79</v>
      </c>
      <c r="G632" s="145">
        <v>5.2999999999999999E-2</v>
      </c>
      <c r="H632" s="348">
        <f t="shared" si="46"/>
        <v>78.799869999999999</v>
      </c>
      <c r="I632" s="348">
        <f t="shared" si="47"/>
        <v>1565.58987</v>
      </c>
    </row>
    <row r="633" spans="1:9" s="244" customFormat="1" ht="15" customHeight="1" x14ac:dyDescent="0.3">
      <c r="A633" s="220"/>
      <c r="B633" s="249" t="s">
        <v>479</v>
      </c>
      <c r="C633" s="248">
        <v>1030.7315098080001</v>
      </c>
      <c r="D633" s="280">
        <v>3.9E-2</v>
      </c>
      <c r="E633" s="287">
        <f t="shared" si="48"/>
        <v>40.198528882512001</v>
      </c>
      <c r="F633" s="342">
        <v>1122.8499999999999</v>
      </c>
      <c r="G633" s="145">
        <v>5.2999999999999999E-2</v>
      </c>
      <c r="H633" s="348">
        <f t="shared" si="46"/>
        <v>59.51104999999999</v>
      </c>
      <c r="I633" s="348">
        <f t="shared" si="47"/>
        <v>1182.36105</v>
      </c>
    </row>
    <row r="634" spans="1:9" s="244" customFormat="1" ht="15" customHeight="1" x14ac:dyDescent="0.3">
      <c r="A634" s="220"/>
      <c r="B634" s="249" t="s">
        <v>480</v>
      </c>
      <c r="C634" s="248">
        <v>1364.8163185799999</v>
      </c>
      <c r="D634" s="280">
        <v>3.9E-2</v>
      </c>
      <c r="E634" s="287">
        <f t="shared" si="48"/>
        <v>53.227836424619994</v>
      </c>
      <c r="F634" s="342">
        <v>1486.79</v>
      </c>
      <c r="G634" s="145">
        <v>5.2999999999999999E-2</v>
      </c>
      <c r="H634" s="348">
        <f t="shared" si="46"/>
        <v>78.799869999999999</v>
      </c>
      <c r="I634" s="348">
        <f t="shared" si="47"/>
        <v>1565.58987</v>
      </c>
    </row>
    <row r="635" spans="1:9" s="244" customFormat="1" ht="15" customHeight="1" x14ac:dyDescent="0.3">
      <c r="A635" s="220"/>
      <c r="B635" s="249" t="s">
        <v>481</v>
      </c>
      <c r="C635" s="248">
        <v>416.73780719999996</v>
      </c>
      <c r="D635" s="280">
        <v>3.9E-2</v>
      </c>
      <c r="E635" s="287">
        <f t="shared" si="48"/>
        <v>16.252774480799999</v>
      </c>
      <c r="F635" s="342">
        <v>453.98</v>
      </c>
      <c r="G635" s="145">
        <v>5.2999999999999999E-2</v>
      </c>
      <c r="H635" s="348">
        <f t="shared" si="46"/>
        <v>24.060939999999999</v>
      </c>
      <c r="I635" s="348">
        <f t="shared" si="47"/>
        <v>478.04094000000003</v>
      </c>
    </row>
    <row r="636" spans="1:9" s="244" customFormat="1" ht="15" customHeight="1" x14ac:dyDescent="0.3">
      <c r="A636" s="220"/>
      <c r="B636" s="249" t="s">
        <v>482</v>
      </c>
      <c r="C636" s="248">
        <v>868.20376499999998</v>
      </c>
      <c r="D636" s="280">
        <v>3.9E-2</v>
      </c>
      <c r="E636" s="287">
        <f t="shared" si="48"/>
        <v>33.859946835000002</v>
      </c>
      <c r="F636" s="342">
        <v>945.8</v>
      </c>
      <c r="G636" s="145">
        <v>5.2999999999999999E-2</v>
      </c>
      <c r="H636" s="348">
        <f t="shared" si="46"/>
        <v>50.127399999999994</v>
      </c>
      <c r="I636" s="348">
        <f t="shared" si="47"/>
        <v>995.92739999999992</v>
      </c>
    </row>
    <row r="637" spans="1:9" s="244" customFormat="1" ht="15" customHeight="1" x14ac:dyDescent="0.3">
      <c r="A637" s="220"/>
      <c r="B637" s="249" t="s">
        <v>483</v>
      </c>
      <c r="C637" s="248">
        <v>773.04863235599998</v>
      </c>
      <c r="D637" s="280">
        <v>3.9E-2</v>
      </c>
      <c r="E637" s="287">
        <f t="shared" si="48"/>
        <v>30.148896661883999</v>
      </c>
      <c r="F637" s="342">
        <v>842.14</v>
      </c>
      <c r="G637" s="145">
        <v>5.2999999999999999E-2</v>
      </c>
      <c r="H637" s="348">
        <f t="shared" si="46"/>
        <v>44.633420000000001</v>
      </c>
      <c r="I637" s="348">
        <f t="shared" si="47"/>
        <v>886.77341999999999</v>
      </c>
    </row>
    <row r="638" spans="1:9" s="244" customFormat="1" ht="15" customHeight="1" x14ac:dyDescent="0.3">
      <c r="A638" s="220"/>
      <c r="B638" s="249" t="s">
        <v>484</v>
      </c>
      <c r="C638" s="248">
        <v>868.20376499999998</v>
      </c>
      <c r="D638" s="280">
        <v>3.9E-2</v>
      </c>
      <c r="E638" s="287">
        <f t="shared" si="48"/>
        <v>33.859946835000002</v>
      </c>
      <c r="F638" s="342">
        <v>945.8</v>
      </c>
      <c r="G638" s="145">
        <v>5.2999999999999999E-2</v>
      </c>
      <c r="H638" s="348">
        <f t="shared" si="46"/>
        <v>50.127399999999994</v>
      </c>
      <c r="I638" s="348">
        <f t="shared" si="47"/>
        <v>995.92739999999992</v>
      </c>
    </row>
    <row r="640" spans="1:9" ht="20" x14ac:dyDescent="0.3">
      <c r="A640" s="233"/>
      <c r="B640" s="250" t="s">
        <v>485</v>
      </c>
      <c r="C640" s="251"/>
      <c r="E640" s="190"/>
    </row>
    <row r="641" spans="1:9" s="254" customFormat="1" ht="28" x14ac:dyDescent="0.3">
      <c r="A641" s="252" t="s">
        <v>7</v>
      </c>
      <c r="B641" s="253" t="s">
        <v>486</v>
      </c>
      <c r="C641" s="147">
        <v>34.930020779588894</v>
      </c>
      <c r="D641" s="360">
        <v>3.9E-2</v>
      </c>
      <c r="E641" s="159">
        <f t="shared" ref="E641:E648" si="49">C641*D641</f>
        <v>1.3622708104039669</v>
      </c>
      <c r="F641" s="343">
        <v>38.049999999999997</v>
      </c>
      <c r="G641" s="145">
        <v>5.2999999999999999E-2</v>
      </c>
      <c r="H641" s="343">
        <f>F641*G641</f>
        <v>2.0166499999999998</v>
      </c>
      <c r="I641" s="343">
        <f>F641+H641</f>
        <v>40.066649999999996</v>
      </c>
    </row>
    <row r="642" spans="1:9" s="160" customFormat="1" ht="14" x14ac:dyDescent="0.3">
      <c r="A642" s="228" t="s">
        <v>220</v>
      </c>
      <c r="B642" s="144" t="s">
        <v>487</v>
      </c>
      <c r="C642" s="147">
        <v>34.930020779588894</v>
      </c>
      <c r="D642" s="360">
        <v>3.9E-2</v>
      </c>
      <c r="E642" s="159">
        <f t="shared" si="49"/>
        <v>1.3622708104039669</v>
      </c>
      <c r="F642" s="343">
        <v>38.049999999999997</v>
      </c>
      <c r="G642" s="145">
        <v>5.2999999999999999E-2</v>
      </c>
      <c r="H642" s="343">
        <f t="shared" ref="H642:H675" si="50">F642*G642</f>
        <v>2.0166499999999998</v>
      </c>
      <c r="I642" s="343">
        <f t="shared" ref="I642:I675" si="51">F642+H642</f>
        <v>40.066649999999996</v>
      </c>
    </row>
    <row r="643" spans="1:9" s="160" customFormat="1" ht="14" x14ac:dyDescent="0.3">
      <c r="A643" s="228" t="s">
        <v>222</v>
      </c>
      <c r="B643" s="144" t="s">
        <v>488</v>
      </c>
      <c r="C643" s="147">
        <v>278.07652458455362</v>
      </c>
      <c r="D643" s="360">
        <v>3.9E-2</v>
      </c>
      <c r="E643" s="159">
        <f t="shared" si="49"/>
        <v>10.844984458797592</v>
      </c>
      <c r="F643" s="343">
        <v>302.93</v>
      </c>
      <c r="G643" s="145">
        <v>5.2999999999999999E-2</v>
      </c>
      <c r="H643" s="343">
        <f t="shared" si="50"/>
        <v>16.055289999999999</v>
      </c>
      <c r="I643" s="343">
        <f t="shared" si="51"/>
        <v>318.98529000000002</v>
      </c>
    </row>
    <row r="644" spans="1:9" s="160" customFormat="1" ht="14" x14ac:dyDescent="0.3">
      <c r="A644" s="228" t="s">
        <v>374</v>
      </c>
      <c r="B644" s="144" t="s">
        <v>489</v>
      </c>
      <c r="C644" s="147">
        <v>17.456536343025988</v>
      </c>
      <c r="D644" s="360">
        <v>3.9E-2</v>
      </c>
      <c r="E644" s="159">
        <f t="shared" si="49"/>
        <v>0.68080491737801352</v>
      </c>
      <c r="F644" s="343">
        <v>19.02</v>
      </c>
      <c r="G644" s="145">
        <v>5.2999999999999999E-2</v>
      </c>
      <c r="H644" s="343">
        <f t="shared" si="50"/>
        <v>1.00806</v>
      </c>
      <c r="I644" s="343">
        <f t="shared" si="51"/>
        <v>20.02806</v>
      </c>
    </row>
    <row r="645" spans="1:9" s="160" customFormat="1" ht="14" x14ac:dyDescent="0.3">
      <c r="A645" s="228" t="s">
        <v>381</v>
      </c>
      <c r="B645" s="144" t="s">
        <v>490</v>
      </c>
      <c r="C645" s="147">
        <v>16.287117888978617</v>
      </c>
      <c r="D645" s="360">
        <v>3.9E-2</v>
      </c>
      <c r="E645" s="159">
        <f t="shared" si="49"/>
        <v>0.63519759767016604</v>
      </c>
      <c r="F645" s="343">
        <v>17.739999999999998</v>
      </c>
      <c r="G645" s="145">
        <v>5.2999999999999999E-2</v>
      </c>
      <c r="H645" s="343">
        <f t="shared" si="50"/>
        <v>0.94021999999999994</v>
      </c>
      <c r="I645" s="343">
        <f t="shared" si="51"/>
        <v>18.680219999999998</v>
      </c>
    </row>
    <row r="646" spans="1:9" s="160" customFormat="1" ht="28" x14ac:dyDescent="0.3">
      <c r="A646" s="228" t="s">
        <v>385</v>
      </c>
      <c r="B646" s="144" t="s">
        <v>491</v>
      </c>
      <c r="C646" s="147">
        <v>0</v>
      </c>
      <c r="D646" s="360"/>
      <c r="E646" s="159">
        <f t="shared" si="49"/>
        <v>0</v>
      </c>
      <c r="F646" s="343"/>
      <c r="G646" s="360"/>
      <c r="H646" s="343"/>
      <c r="I646" s="343"/>
    </row>
    <row r="647" spans="1:9" s="160" customFormat="1" ht="14" x14ac:dyDescent="0.3">
      <c r="A647" s="228" t="s">
        <v>492</v>
      </c>
      <c r="B647" s="144" t="s">
        <v>493</v>
      </c>
      <c r="C647" s="147">
        <v>40.743216862751915</v>
      </c>
      <c r="D647" s="360">
        <v>3.9E-2</v>
      </c>
      <c r="E647" s="159">
        <f t="shared" si="49"/>
        <v>1.5889854576473246</v>
      </c>
      <c r="F647" s="343">
        <v>44.38</v>
      </c>
      <c r="G647" s="145">
        <v>5.2999999999999999E-2</v>
      </c>
      <c r="H647" s="343">
        <f t="shared" si="50"/>
        <v>2.3521399999999999</v>
      </c>
      <c r="I647" s="343">
        <f t="shared" si="51"/>
        <v>46.732140000000001</v>
      </c>
    </row>
    <row r="648" spans="1:9" s="160" customFormat="1" ht="28" x14ac:dyDescent="0.3">
      <c r="A648" s="228" t="s">
        <v>494</v>
      </c>
      <c r="B648" s="144" t="s">
        <v>495</v>
      </c>
      <c r="C648" s="147">
        <v>551.01641707229226</v>
      </c>
      <c r="D648" s="360">
        <v>3.9E-2</v>
      </c>
      <c r="E648" s="159">
        <f t="shared" si="49"/>
        <v>21.489640265819396</v>
      </c>
      <c r="F648" s="343">
        <v>600.26</v>
      </c>
      <c r="G648" s="145">
        <v>5.2999999999999999E-2</v>
      </c>
      <c r="H648" s="343">
        <f t="shared" si="50"/>
        <v>31.813779999999998</v>
      </c>
      <c r="I648" s="343">
        <f t="shared" si="51"/>
        <v>632.07377999999994</v>
      </c>
    </row>
    <row r="649" spans="1:9" s="160" customFormat="1" ht="42" x14ac:dyDescent="0.3">
      <c r="A649" s="225"/>
      <c r="B649" s="144" t="s">
        <v>496</v>
      </c>
      <c r="C649" s="147"/>
      <c r="D649" s="360"/>
      <c r="E649" s="159"/>
      <c r="F649" s="343"/>
      <c r="G649" s="360"/>
      <c r="H649" s="343"/>
      <c r="I649" s="343"/>
    </row>
    <row r="650" spans="1:9" s="160" customFormat="1" ht="14" x14ac:dyDescent="0.3">
      <c r="A650" s="228" t="s">
        <v>497</v>
      </c>
      <c r="B650" s="144" t="s">
        <v>498</v>
      </c>
      <c r="C650" s="147">
        <v>64.508399172740454</v>
      </c>
      <c r="D650" s="360">
        <v>3.9E-2</v>
      </c>
      <c r="E650" s="159">
        <f>C650*D650</f>
        <v>2.5158275677368778</v>
      </c>
      <c r="F650" s="343">
        <v>70.27</v>
      </c>
      <c r="G650" s="145">
        <v>5.2999999999999999E-2</v>
      </c>
      <c r="H650" s="343">
        <f t="shared" si="50"/>
        <v>3.7243099999999996</v>
      </c>
      <c r="I650" s="343">
        <f t="shared" si="51"/>
        <v>73.994309999999999</v>
      </c>
    </row>
    <row r="651" spans="1:9" s="160" customFormat="1" ht="28" x14ac:dyDescent="0.3">
      <c r="A651" s="228"/>
      <c r="B651" s="293" t="s">
        <v>499</v>
      </c>
      <c r="C651" s="294">
        <v>183.79865459999999</v>
      </c>
      <c r="D651" s="360">
        <v>3.9E-2</v>
      </c>
      <c r="E651" s="159">
        <f>C651*D651</f>
        <v>7.1681475293999997</v>
      </c>
      <c r="F651" s="343">
        <v>200.22</v>
      </c>
      <c r="G651" s="145">
        <v>5.2999999999999999E-2</v>
      </c>
      <c r="H651" s="343">
        <f t="shared" si="50"/>
        <v>10.611659999999999</v>
      </c>
      <c r="I651" s="343">
        <f t="shared" si="51"/>
        <v>210.83166</v>
      </c>
    </row>
    <row r="652" spans="1:9" s="160" customFormat="1" ht="14" x14ac:dyDescent="0.3">
      <c r="A652" s="228"/>
      <c r="B652" s="293" t="s">
        <v>500</v>
      </c>
      <c r="C652" s="294">
        <v>64.513327764599993</v>
      </c>
      <c r="D652" s="360">
        <v>3.9E-2</v>
      </c>
      <c r="E652" s="159">
        <f>C652*D652</f>
        <v>2.5160197828193995</v>
      </c>
      <c r="F652" s="343">
        <v>70.28</v>
      </c>
      <c r="G652" s="145">
        <v>5.2999999999999999E-2</v>
      </c>
      <c r="H652" s="343">
        <f t="shared" si="50"/>
        <v>3.7248399999999999</v>
      </c>
      <c r="I652" s="343">
        <f t="shared" si="51"/>
        <v>74.004840000000002</v>
      </c>
    </row>
    <row r="653" spans="1:9" s="160" customFormat="1" ht="28" x14ac:dyDescent="0.3">
      <c r="A653" s="228" t="s">
        <v>501</v>
      </c>
      <c r="B653" s="144" t="s">
        <v>502</v>
      </c>
      <c r="C653" s="147"/>
      <c r="D653" s="360"/>
      <c r="E653" s="159"/>
      <c r="F653" s="327"/>
      <c r="G653" s="360"/>
      <c r="H653" s="343"/>
      <c r="I653" s="343"/>
    </row>
    <row r="654" spans="1:9" s="160" customFormat="1" ht="14" x14ac:dyDescent="0.3">
      <c r="A654" s="225">
        <v>10.1</v>
      </c>
      <c r="B654" s="144" t="s">
        <v>503</v>
      </c>
      <c r="C654" s="147"/>
      <c r="D654" s="360"/>
      <c r="E654" s="159"/>
      <c r="F654" s="327"/>
      <c r="G654" s="360"/>
      <c r="H654" s="343"/>
      <c r="I654" s="343"/>
    </row>
    <row r="655" spans="1:9" s="160" customFormat="1" ht="14" x14ac:dyDescent="0.3">
      <c r="A655" s="225">
        <v>10.199999999999999</v>
      </c>
      <c r="B655" s="153" t="s">
        <v>504</v>
      </c>
      <c r="C655" s="147"/>
      <c r="D655" s="360"/>
      <c r="E655" s="159"/>
      <c r="F655" s="327"/>
      <c r="G655" s="360"/>
      <c r="H655" s="343"/>
      <c r="I655" s="343"/>
    </row>
    <row r="656" spans="1:9" s="160" customFormat="1" ht="14" x14ac:dyDescent="0.25">
      <c r="A656" s="255"/>
      <c r="B656" s="149"/>
      <c r="C656" s="147"/>
      <c r="D656" s="360"/>
      <c r="E656" s="159"/>
      <c r="F656" s="327"/>
      <c r="G656" s="360"/>
      <c r="H656" s="343"/>
      <c r="I656" s="343"/>
    </row>
    <row r="657" spans="1:9" s="160" customFormat="1" ht="14" x14ac:dyDescent="0.3">
      <c r="A657" s="228">
        <v>11</v>
      </c>
      <c r="B657" s="144" t="s">
        <v>505</v>
      </c>
      <c r="C657" s="147"/>
      <c r="D657" s="360"/>
      <c r="E657" s="159"/>
      <c r="F657" s="327"/>
      <c r="G657" s="360"/>
      <c r="H657" s="343"/>
      <c r="I657" s="343"/>
    </row>
    <row r="658" spans="1:9" s="160" customFormat="1" ht="14" x14ac:dyDescent="0.3">
      <c r="A658" s="225">
        <v>11.1</v>
      </c>
      <c r="B658" s="144" t="s">
        <v>506</v>
      </c>
      <c r="C658" s="279"/>
      <c r="D658" s="360"/>
      <c r="E658" s="288"/>
      <c r="F658" s="327"/>
      <c r="G658" s="360"/>
      <c r="H658" s="343"/>
      <c r="I658" s="343"/>
    </row>
    <row r="659" spans="1:9" s="160" customFormat="1" ht="14" x14ac:dyDescent="0.3">
      <c r="A659" s="225">
        <v>11.2</v>
      </c>
      <c r="B659" s="144" t="s">
        <v>507</v>
      </c>
      <c r="C659" s="279"/>
      <c r="D659" s="360"/>
      <c r="E659" s="288"/>
      <c r="F659" s="327"/>
      <c r="G659" s="360"/>
      <c r="H659" s="343"/>
      <c r="I659" s="343"/>
    </row>
    <row r="660" spans="1:9" s="160" customFormat="1" ht="14" x14ac:dyDescent="0.3">
      <c r="A660" s="225"/>
      <c r="B660" s="144"/>
      <c r="C660" s="147"/>
      <c r="D660" s="360"/>
      <c r="E660" s="159"/>
      <c r="F660" s="327"/>
      <c r="G660" s="360"/>
      <c r="H660" s="343"/>
      <c r="I660" s="343"/>
    </row>
    <row r="661" spans="1:9" s="160" customFormat="1" ht="14" x14ac:dyDescent="0.3">
      <c r="A661" s="228">
        <v>12</v>
      </c>
      <c r="B661" s="144" t="s">
        <v>844</v>
      </c>
      <c r="C661" s="147">
        <v>130.01292376127998</v>
      </c>
      <c r="D661" s="360">
        <v>3.9E-2</v>
      </c>
      <c r="E661" s="159">
        <f>C661*D661</f>
        <v>5.0705040266899193</v>
      </c>
      <c r="F661" s="344">
        <v>141.63</v>
      </c>
      <c r="G661" s="277">
        <v>5.2999999999999999E-2</v>
      </c>
      <c r="H661" s="431">
        <f t="shared" si="50"/>
        <v>7.5063899999999997</v>
      </c>
      <c r="I661" s="431">
        <f t="shared" si="51"/>
        <v>149.13639000000001</v>
      </c>
    </row>
    <row r="662" spans="1:9" s="160" customFormat="1" ht="28" x14ac:dyDescent="0.3">
      <c r="A662" s="228">
        <v>13</v>
      </c>
      <c r="B662" s="144" t="s">
        <v>508</v>
      </c>
      <c r="C662" s="147">
        <v>60.826707704000277</v>
      </c>
      <c r="D662" s="360">
        <v>3.9E-2</v>
      </c>
      <c r="E662" s="159">
        <f>C662*D662</f>
        <v>2.372241600456011</v>
      </c>
      <c r="F662" s="327">
        <v>66.260000000000005</v>
      </c>
      <c r="G662" s="145">
        <v>5.2999999999999999E-2</v>
      </c>
      <c r="H662" s="343">
        <f t="shared" si="50"/>
        <v>3.5117800000000003</v>
      </c>
      <c r="I662" s="343">
        <f t="shared" si="51"/>
        <v>69.771780000000007</v>
      </c>
    </row>
    <row r="663" spans="1:9" s="160" customFormat="1" ht="14" x14ac:dyDescent="0.3">
      <c r="A663" s="228">
        <v>14</v>
      </c>
      <c r="B663" s="148" t="s">
        <v>509</v>
      </c>
      <c r="C663" s="147"/>
      <c r="D663" s="360"/>
      <c r="E663" s="159"/>
      <c r="F663" s="327"/>
      <c r="G663" s="360"/>
      <c r="H663" s="343"/>
      <c r="I663" s="343"/>
    </row>
    <row r="664" spans="1:9" s="160" customFormat="1" ht="28" x14ac:dyDescent="0.3">
      <c r="A664" s="225"/>
      <c r="B664" s="144" t="s">
        <v>510</v>
      </c>
      <c r="C664" s="147">
        <v>34.150408476890647</v>
      </c>
      <c r="D664" s="360">
        <v>3.9E-2</v>
      </c>
      <c r="E664" s="159">
        <f>C664*D664</f>
        <v>1.3318659305987353</v>
      </c>
      <c r="F664" s="401">
        <v>52.4</v>
      </c>
      <c r="G664" s="413">
        <v>5.2999999999999999E-2</v>
      </c>
      <c r="H664" s="414">
        <f t="shared" si="50"/>
        <v>2.7771999999999997</v>
      </c>
      <c r="I664" s="414">
        <f t="shared" si="51"/>
        <v>55.177199999999999</v>
      </c>
    </row>
    <row r="665" spans="1:9" s="160" customFormat="1" ht="14" x14ac:dyDescent="0.3">
      <c r="A665" s="225"/>
      <c r="B665" s="144" t="s">
        <v>511</v>
      </c>
      <c r="C665" s="147">
        <v>209</v>
      </c>
      <c r="D665" s="360">
        <v>3.9E-2</v>
      </c>
      <c r="E665" s="159">
        <f>C665*D665</f>
        <v>8.1509999999999998</v>
      </c>
      <c r="F665" s="327">
        <v>227.68</v>
      </c>
      <c r="G665" s="413">
        <v>5.2999999999999999E-2</v>
      </c>
      <c r="H665" s="343">
        <f t="shared" si="50"/>
        <v>12.06704</v>
      </c>
      <c r="I665" s="343">
        <f t="shared" si="51"/>
        <v>239.74704</v>
      </c>
    </row>
    <row r="666" spans="1:9" s="160" customFormat="1" ht="14" x14ac:dyDescent="0.3">
      <c r="A666" s="228">
        <v>15</v>
      </c>
      <c r="B666" s="148" t="s">
        <v>512</v>
      </c>
      <c r="C666" s="147">
        <v>0</v>
      </c>
      <c r="D666" s="360">
        <v>3.9E-2</v>
      </c>
      <c r="E666" s="159"/>
      <c r="F666" s="327">
        <f t="shared" ref="F666" si="52">C666+E666</f>
        <v>0</v>
      </c>
      <c r="G666" s="413">
        <v>5.2999999999999999E-2</v>
      </c>
      <c r="H666" s="343">
        <f t="shared" si="50"/>
        <v>0</v>
      </c>
      <c r="I666" s="343">
        <f t="shared" si="51"/>
        <v>0</v>
      </c>
    </row>
    <row r="667" spans="1:9" s="160" customFormat="1" ht="14" x14ac:dyDescent="0.3">
      <c r="A667" s="225" t="s">
        <v>38</v>
      </c>
      <c r="B667" s="144" t="s">
        <v>513</v>
      </c>
      <c r="C667" s="147">
        <v>14.626204722360614</v>
      </c>
      <c r="D667" s="360">
        <v>3.9E-2</v>
      </c>
      <c r="E667" s="159">
        <f t="shared" ref="E667:E675" si="53">C667*D667</f>
        <v>0.57042198417206391</v>
      </c>
      <c r="F667" s="327">
        <v>15.93</v>
      </c>
      <c r="G667" s="413">
        <v>5.2999999999999999E-2</v>
      </c>
      <c r="H667" s="343">
        <f t="shared" si="50"/>
        <v>0.84428999999999998</v>
      </c>
      <c r="I667" s="343">
        <f t="shared" si="51"/>
        <v>16.774290000000001</v>
      </c>
    </row>
    <row r="668" spans="1:9" s="160" customFormat="1" ht="14" x14ac:dyDescent="0.3">
      <c r="A668" s="225" t="s">
        <v>25</v>
      </c>
      <c r="B668" s="144" t="s">
        <v>514</v>
      </c>
      <c r="C668" s="147">
        <v>29.133772789962798</v>
      </c>
      <c r="D668" s="360">
        <v>3.9E-2</v>
      </c>
      <c r="E668" s="159">
        <f t="shared" si="53"/>
        <v>1.1362171388085491</v>
      </c>
      <c r="F668" s="327">
        <v>31.74</v>
      </c>
      <c r="G668" s="413">
        <v>5.2999999999999999E-2</v>
      </c>
      <c r="H668" s="343">
        <f t="shared" si="50"/>
        <v>1.6822199999999998</v>
      </c>
      <c r="I668" s="343">
        <f t="shared" si="51"/>
        <v>33.422219999999996</v>
      </c>
    </row>
    <row r="669" spans="1:9" s="160" customFormat="1" ht="14" x14ac:dyDescent="0.3">
      <c r="A669" s="225" t="s">
        <v>360</v>
      </c>
      <c r="B669" s="144" t="s">
        <v>515</v>
      </c>
      <c r="C669" s="147">
        <v>14.626204722360614</v>
      </c>
      <c r="D669" s="360">
        <v>3.9E-2</v>
      </c>
      <c r="E669" s="159">
        <f t="shared" si="53"/>
        <v>0.57042198417206391</v>
      </c>
      <c r="F669" s="327">
        <v>15.93</v>
      </c>
      <c r="G669" s="413">
        <v>5.2999999999999999E-2</v>
      </c>
      <c r="H669" s="343">
        <f t="shared" si="50"/>
        <v>0.84428999999999998</v>
      </c>
      <c r="I669" s="343">
        <f t="shared" si="51"/>
        <v>16.774290000000001</v>
      </c>
    </row>
    <row r="670" spans="1:9" s="160" customFormat="1" ht="14" x14ac:dyDescent="0.3">
      <c r="A670" s="225" t="s">
        <v>93</v>
      </c>
      <c r="B670" s="144" t="s">
        <v>516</v>
      </c>
      <c r="C670" s="147">
        <v>22.557912497638437</v>
      </c>
      <c r="D670" s="360">
        <v>3.9E-2</v>
      </c>
      <c r="E670" s="159">
        <f t="shared" si="53"/>
        <v>0.87975858740789903</v>
      </c>
      <c r="F670" s="327">
        <v>24.57</v>
      </c>
      <c r="G670" s="413">
        <v>5.2999999999999999E-2</v>
      </c>
      <c r="H670" s="343">
        <f t="shared" si="50"/>
        <v>1.3022099999999999</v>
      </c>
      <c r="I670" s="343">
        <f t="shared" si="51"/>
        <v>25.872209999999999</v>
      </c>
    </row>
    <row r="671" spans="1:9" s="160" customFormat="1" ht="14" x14ac:dyDescent="0.3">
      <c r="A671" s="225" t="s">
        <v>323</v>
      </c>
      <c r="B671" s="144" t="s">
        <v>517</v>
      </c>
      <c r="C671" s="147">
        <v>45.132773088813792</v>
      </c>
      <c r="D671" s="360">
        <v>3.9E-2</v>
      </c>
      <c r="E671" s="159">
        <f t="shared" si="53"/>
        <v>1.7601781504637379</v>
      </c>
      <c r="F671" s="327">
        <v>49.17</v>
      </c>
      <c r="G671" s="413">
        <v>5.2999999999999999E-2</v>
      </c>
      <c r="H671" s="343">
        <f t="shared" si="50"/>
        <v>2.6060099999999999</v>
      </c>
      <c r="I671" s="343">
        <f t="shared" si="51"/>
        <v>51.776009999999999</v>
      </c>
    </row>
    <row r="672" spans="1:9" s="160" customFormat="1" ht="14" x14ac:dyDescent="0.3">
      <c r="A672" s="225" t="s">
        <v>107</v>
      </c>
      <c r="B672" s="144" t="s">
        <v>518</v>
      </c>
      <c r="C672" s="147">
        <v>45.132773088813792</v>
      </c>
      <c r="D672" s="360">
        <v>3.9E-2</v>
      </c>
      <c r="E672" s="159">
        <f t="shared" si="53"/>
        <v>1.7601781504637379</v>
      </c>
      <c r="F672" s="327">
        <v>49.17</v>
      </c>
      <c r="G672" s="413">
        <v>5.2999999999999999E-2</v>
      </c>
      <c r="H672" s="343">
        <f t="shared" si="50"/>
        <v>2.6060099999999999</v>
      </c>
      <c r="I672" s="343">
        <f t="shared" si="51"/>
        <v>51.776009999999999</v>
      </c>
    </row>
    <row r="673" spans="1:11" s="160" customFormat="1" ht="14" x14ac:dyDescent="0.3">
      <c r="A673" s="225" t="s">
        <v>115</v>
      </c>
      <c r="B673" s="144" t="s">
        <v>519</v>
      </c>
      <c r="C673" s="147">
        <v>18.3886814875565</v>
      </c>
      <c r="D673" s="360">
        <v>3.9E-2</v>
      </c>
      <c r="E673" s="159">
        <f t="shared" si="53"/>
        <v>0.71715857801470351</v>
      </c>
      <c r="F673" s="327">
        <v>20.03</v>
      </c>
      <c r="G673" s="413">
        <v>5.2999999999999999E-2</v>
      </c>
      <c r="H673" s="343">
        <f t="shared" si="50"/>
        <v>1.06159</v>
      </c>
      <c r="I673" s="343">
        <f t="shared" si="51"/>
        <v>21.09159</v>
      </c>
    </row>
    <row r="674" spans="1:11" s="160" customFormat="1" ht="14" x14ac:dyDescent="0.3">
      <c r="A674" s="225" t="s">
        <v>134</v>
      </c>
      <c r="B674" s="144" t="s">
        <v>520</v>
      </c>
      <c r="C674" s="147">
        <v>11.016260798996983</v>
      </c>
      <c r="D674" s="360">
        <v>3.9E-2</v>
      </c>
      <c r="E674" s="159">
        <f t="shared" si="53"/>
        <v>0.42963417116088232</v>
      </c>
      <c r="F674" s="327">
        <v>12</v>
      </c>
      <c r="G674" s="413">
        <v>5.2999999999999999E-2</v>
      </c>
      <c r="H674" s="343">
        <f t="shared" si="50"/>
        <v>0.63600000000000001</v>
      </c>
      <c r="I674" s="343">
        <f t="shared" si="51"/>
        <v>12.635999999999999</v>
      </c>
    </row>
    <row r="675" spans="1:11" s="160" customFormat="1" ht="14" x14ac:dyDescent="0.3">
      <c r="A675" s="430">
        <v>16</v>
      </c>
      <c r="B675" s="293" t="s">
        <v>521</v>
      </c>
      <c r="C675" s="279">
        <v>2</v>
      </c>
      <c r="D675" s="360">
        <v>3.9E-2</v>
      </c>
      <c r="E675" s="146">
        <f t="shared" si="53"/>
        <v>7.8E-2</v>
      </c>
      <c r="F675" s="327">
        <v>2.1800000000000002</v>
      </c>
      <c r="G675" s="413">
        <v>5.2999999999999999E-2</v>
      </c>
      <c r="H675" s="343">
        <f t="shared" si="50"/>
        <v>0.11554</v>
      </c>
      <c r="I675" s="343">
        <f t="shared" si="51"/>
        <v>2.2955400000000004</v>
      </c>
    </row>
    <row r="676" spans="1:11" s="244" customFormat="1" ht="12.75" customHeight="1" x14ac:dyDescent="0.3">
      <c r="A676" s="225">
        <v>17</v>
      </c>
      <c r="B676" s="220" t="s">
        <v>522</v>
      </c>
      <c r="C676" s="248"/>
      <c r="D676" s="360"/>
      <c r="E676" s="220"/>
      <c r="F676" s="348"/>
      <c r="G676" s="413"/>
      <c r="H676" s="237"/>
      <c r="I676" s="348"/>
    </row>
    <row r="677" spans="1:11" s="244" customFormat="1" ht="12.75" customHeight="1" x14ac:dyDescent="0.3">
      <c r="A677" s="225" t="s">
        <v>38</v>
      </c>
      <c r="B677" s="153" t="s">
        <v>523</v>
      </c>
      <c r="C677" s="248"/>
      <c r="D677" s="360">
        <v>3.9E-2</v>
      </c>
      <c r="E677" s="220"/>
      <c r="F677" s="348">
        <v>1009.12</v>
      </c>
      <c r="G677" s="413">
        <v>5.2999999999999999E-2</v>
      </c>
      <c r="H677" s="343">
        <f t="shared" ref="H677:H678" si="54">F677*G677</f>
        <v>53.483359999999998</v>
      </c>
      <c r="I677" s="343">
        <f t="shared" ref="I677:I678" si="55">F677+H677</f>
        <v>1062.6033600000001</v>
      </c>
      <c r="K677" s="245"/>
    </row>
    <row r="678" spans="1:11" s="244" customFormat="1" ht="12.75" customHeight="1" x14ac:dyDescent="0.3">
      <c r="A678" s="225" t="s">
        <v>25</v>
      </c>
      <c r="B678" s="153" t="s">
        <v>524</v>
      </c>
      <c r="C678" s="248"/>
      <c r="D678" s="360">
        <v>3.9E-2</v>
      </c>
      <c r="E678" s="220"/>
      <c r="F678" s="348">
        <v>302.74</v>
      </c>
      <c r="G678" s="413">
        <v>5.2999999999999999E-2</v>
      </c>
      <c r="H678" s="343">
        <f t="shared" si="54"/>
        <v>16.04522</v>
      </c>
      <c r="I678" s="343">
        <f t="shared" si="55"/>
        <v>318.78521999999998</v>
      </c>
    </row>
    <row r="679" spans="1:11" ht="14" x14ac:dyDescent="0.3">
      <c r="A679" s="415" t="s">
        <v>31</v>
      </c>
      <c r="B679" s="415"/>
      <c r="D679" s="361"/>
      <c r="G679" s="361"/>
    </row>
    <row r="680" spans="1:11" ht="14" x14ac:dyDescent="0.3">
      <c r="A680" s="415" t="s">
        <v>794</v>
      </c>
      <c r="B680" s="415"/>
      <c r="D680" s="361"/>
      <c r="G680" s="361"/>
    </row>
    <row r="681" spans="1:11" ht="14.5" thickBot="1" x14ac:dyDescent="0.35">
      <c r="A681" s="302"/>
      <c r="B681" s="302"/>
      <c r="D681" s="361"/>
      <c r="G681" s="361"/>
    </row>
    <row r="682" spans="1:11" ht="44.25" customHeight="1" thickBot="1" x14ac:dyDescent="0.35">
      <c r="A682" s="310"/>
      <c r="B682" s="304" t="s">
        <v>33</v>
      </c>
      <c r="C682" s="370" t="s">
        <v>34</v>
      </c>
      <c r="D682" s="362"/>
      <c r="E682" s="306" t="s">
        <v>35</v>
      </c>
      <c r="F682" s="334" t="s">
        <v>791</v>
      </c>
      <c r="G682" s="362"/>
      <c r="H682" s="351" t="s">
        <v>4</v>
      </c>
      <c r="I682" s="373" t="s">
        <v>795</v>
      </c>
    </row>
    <row r="683" spans="1:11" s="160" customFormat="1" ht="14" x14ac:dyDescent="0.3">
      <c r="A683" s="228" t="s">
        <v>525</v>
      </c>
      <c r="B683" s="150" t="s">
        <v>526</v>
      </c>
      <c r="C683" s="173">
        <v>321</v>
      </c>
      <c r="D683" s="363">
        <v>3.9E-2</v>
      </c>
      <c r="E683" s="159">
        <f t="shared" ref="E683:E708" si="56">C683*D683</f>
        <v>12.519</v>
      </c>
      <c r="F683" s="327"/>
      <c r="G683" s="363"/>
      <c r="H683" s="364"/>
      <c r="I683" s="338"/>
    </row>
    <row r="684" spans="1:11" s="160" customFormat="1" ht="14.5" x14ac:dyDescent="0.35">
      <c r="A684" s="225"/>
      <c r="B684" s="151" t="s">
        <v>527</v>
      </c>
      <c r="C684" s="147">
        <v>500</v>
      </c>
      <c r="D684" s="360">
        <v>3.9E-2</v>
      </c>
      <c r="E684" s="159">
        <f t="shared" si="56"/>
        <v>19.5</v>
      </c>
      <c r="F684" s="327"/>
      <c r="G684" s="360"/>
      <c r="H684" s="355"/>
      <c r="I684" s="327"/>
    </row>
    <row r="685" spans="1:11" s="160" customFormat="1" ht="28" x14ac:dyDescent="0.3">
      <c r="A685" s="225"/>
      <c r="B685" s="144" t="s">
        <v>528</v>
      </c>
      <c r="C685" s="147">
        <v>1000</v>
      </c>
      <c r="D685" s="360">
        <v>3.9E-2</v>
      </c>
      <c r="E685" s="159">
        <f t="shared" si="56"/>
        <v>39</v>
      </c>
      <c r="F685" s="327">
        <v>1089.3699999999999</v>
      </c>
      <c r="G685" s="145">
        <v>5.2999999999999999E-2</v>
      </c>
      <c r="H685" s="327">
        <f>F685*G685</f>
        <v>57.736609999999992</v>
      </c>
      <c r="I685" s="327">
        <f>F685+H685</f>
        <v>1147.1066099999998</v>
      </c>
    </row>
    <row r="686" spans="1:11" s="160" customFormat="1" ht="14" x14ac:dyDescent="0.3">
      <c r="A686" s="225"/>
      <c r="B686" s="144" t="s">
        <v>529</v>
      </c>
      <c r="C686" s="147">
        <v>350</v>
      </c>
      <c r="D686" s="360">
        <v>3.9E-2</v>
      </c>
      <c r="E686" s="159">
        <f t="shared" si="56"/>
        <v>13.65</v>
      </c>
      <c r="F686" s="327">
        <v>381.28</v>
      </c>
      <c r="G686" s="145">
        <v>5.2999999999999999E-2</v>
      </c>
      <c r="H686" s="327">
        <f t="shared" ref="H686:H749" si="57">F686*G686</f>
        <v>20.207839999999997</v>
      </c>
      <c r="I686" s="327">
        <f t="shared" ref="I686:I749" si="58">F686+H686</f>
        <v>401.48783999999995</v>
      </c>
    </row>
    <row r="687" spans="1:11" s="160" customFormat="1" ht="14" x14ac:dyDescent="0.3">
      <c r="A687" s="225"/>
      <c r="B687" s="144" t="s">
        <v>530</v>
      </c>
      <c r="C687" s="147">
        <v>1000</v>
      </c>
      <c r="D687" s="360">
        <v>0</v>
      </c>
      <c r="E687" s="159">
        <f t="shared" si="56"/>
        <v>0</v>
      </c>
      <c r="F687" s="327">
        <v>1048.48</v>
      </c>
      <c r="G687" s="145">
        <v>5.2999999999999999E-2</v>
      </c>
      <c r="H687" s="327">
        <f t="shared" si="57"/>
        <v>55.56944</v>
      </c>
      <c r="I687" s="327">
        <f t="shared" si="58"/>
        <v>1104.04944</v>
      </c>
    </row>
    <row r="688" spans="1:11" s="160" customFormat="1" ht="14" x14ac:dyDescent="0.3">
      <c r="A688" s="225"/>
      <c r="B688" s="149" t="s">
        <v>531</v>
      </c>
      <c r="C688" s="152">
        <v>300</v>
      </c>
      <c r="D688" s="360">
        <v>0</v>
      </c>
      <c r="E688" s="159">
        <f>C688*D688</f>
        <v>0</v>
      </c>
      <c r="F688" s="327">
        <v>314.54000000000002</v>
      </c>
      <c r="G688" s="145">
        <v>5.2999999999999999E-2</v>
      </c>
      <c r="H688" s="327">
        <f t="shared" si="57"/>
        <v>16.67062</v>
      </c>
      <c r="I688" s="327">
        <f t="shared" si="58"/>
        <v>331.21062000000001</v>
      </c>
    </row>
    <row r="689" spans="1:9" s="160" customFormat="1" ht="14" x14ac:dyDescent="0.3">
      <c r="A689" s="225"/>
      <c r="B689" s="318" t="s">
        <v>532</v>
      </c>
      <c r="C689" s="319">
        <v>5000</v>
      </c>
      <c r="D689" s="360">
        <v>0.2</v>
      </c>
      <c r="E689" s="159">
        <f>C689*D689</f>
        <v>1000</v>
      </c>
      <c r="F689" s="344">
        <f t="shared" ref="F689:F691" si="59">C689+E689</f>
        <v>6000</v>
      </c>
      <c r="G689" s="360"/>
      <c r="H689" s="327">
        <f t="shared" si="57"/>
        <v>0</v>
      </c>
      <c r="I689" s="344">
        <f t="shared" si="58"/>
        <v>6000</v>
      </c>
    </row>
    <row r="690" spans="1:9" s="160" customFormat="1" ht="14" x14ac:dyDescent="0.3">
      <c r="A690" s="225"/>
      <c r="B690" s="318" t="s">
        <v>533</v>
      </c>
      <c r="C690" s="319"/>
      <c r="D690" s="360"/>
      <c r="E690" s="159"/>
      <c r="F690" s="327">
        <f t="shared" si="59"/>
        <v>0</v>
      </c>
      <c r="G690" s="360"/>
      <c r="H690" s="327">
        <f t="shared" si="57"/>
        <v>0</v>
      </c>
      <c r="I690" s="327">
        <f t="shared" si="58"/>
        <v>0</v>
      </c>
    </row>
    <row r="691" spans="1:9" s="160" customFormat="1" ht="14" x14ac:dyDescent="0.3">
      <c r="A691" s="225"/>
      <c r="B691" s="318" t="s">
        <v>534</v>
      </c>
      <c r="C691" s="319"/>
      <c r="E691" s="159"/>
      <c r="F691" s="327">
        <f t="shared" si="59"/>
        <v>0</v>
      </c>
      <c r="G691" s="360"/>
      <c r="H691" s="327">
        <f t="shared" si="57"/>
        <v>0</v>
      </c>
      <c r="I691" s="327">
        <f t="shared" si="58"/>
        <v>0</v>
      </c>
    </row>
    <row r="692" spans="1:9" s="160" customFormat="1" ht="14" x14ac:dyDescent="0.3">
      <c r="A692" s="225"/>
      <c r="B692" s="366" t="s">
        <v>535</v>
      </c>
      <c r="C692" s="319"/>
      <c r="D692" s="360"/>
      <c r="E692" s="159"/>
      <c r="F692" s="344"/>
      <c r="G692" s="360"/>
      <c r="H692" s="327"/>
      <c r="I692" s="327"/>
    </row>
    <row r="693" spans="1:9" s="160" customFormat="1" ht="14" x14ac:dyDescent="0.3">
      <c r="A693" s="225"/>
      <c r="B693" s="318" t="s">
        <v>536</v>
      </c>
      <c r="C693" s="319"/>
      <c r="D693" s="360"/>
      <c r="E693" s="159"/>
      <c r="F693" s="344">
        <v>300</v>
      </c>
      <c r="G693" s="360"/>
      <c r="H693" s="327"/>
      <c r="I693" s="279">
        <v>300</v>
      </c>
    </row>
    <row r="694" spans="1:9" s="160" customFormat="1" ht="14" x14ac:dyDescent="0.3">
      <c r="A694" s="225"/>
      <c r="B694" s="318" t="s">
        <v>537</v>
      </c>
      <c r="C694" s="319"/>
      <c r="D694" s="360"/>
      <c r="E694" s="159"/>
      <c r="F694" s="344">
        <v>100</v>
      </c>
      <c r="G694" s="360"/>
      <c r="H694" s="327"/>
      <c r="I694" s="279">
        <v>100</v>
      </c>
    </row>
    <row r="695" spans="1:9" s="160" customFormat="1" ht="14" x14ac:dyDescent="0.3">
      <c r="A695" s="225"/>
      <c r="B695" s="366" t="s">
        <v>538</v>
      </c>
      <c r="C695" s="319"/>
      <c r="D695" s="360"/>
      <c r="E695" s="159"/>
      <c r="F695" s="344"/>
      <c r="G695" s="360"/>
      <c r="H695" s="327"/>
      <c r="I695" s="279"/>
    </row>
    <row r="696" spans="1:9" s="160" customFormat="1" ht="14" x14ac:dyDescent="0.3">
      <c r="A696" s="225"/>
      <c r="B696" s="318" t="s">
        <v>539</v>
      </c>
      <c r="C696" s="319"/>
      <c r="D696" s="360"/>
      <c r="E696" s="159"/>
      <c r="F696" s="344">
        <v>250</v>
      </c>
      <c r="G696" s="360"/>
      <c r="H696" s="327"/>
      <c r="I696" s="279">
        <v>250</v>
      </c>
    </row>
    <row r="697" spans="1:9" s="160" customFormat="1" ht="14" x14ac:dyDescent="0.3">
      <c r="A697" s="225"/>
      <c r="B697" s="366" t="s">
        <v>540</v>
      </c>
      <c r="C697" s="319"/>
      <c r="D697" s="360"/>
      <c r="E697" s="159"/>
      <c r="F697" s="344"/>
      <c r="G697" s="360"/>
      <c r="H697" s="327"/>
      <c r="I697" s="279"/>
    </row>
    <row r="698" spans="1:9" s="160" customFormat="1" ht="14" x14ac:dyDescent="0.3">
      <c r="A698" s="225"/>
      <c r="B698" s="318" t="s">
        <v>541</v>
      </c>
      <c r="C698" s="319"/>
      <c r="D698" s="360"/>
      <c r="E698" s="159"/>
      <c r="F698" s="344">
        <v>250</v>
      </c>
      <c r="G698" s="360"/>
      <c r="H698" s="327"/>
      <c r="I698" s="279">
        <v>250</v>
      </c>
    </row>
    <row r="699" spans="1:9" s="160" customFormat="1" ht="14" x14ac:dyDescent="0.3">
      <c r="A699" s="225"/>
      <c r="B699" s="318" t="s">
        <v>542</v>
      </c>
      <c r="C699" s="319"/>
      <c r="D699" s="360"/>
      <c r="E699" s="159"/>
      <c r="F699" s="344">
        <v>250</v>
      </c>
      <c r="G699" s="360"/>
      <c r="H699" s="327"/>
      <c r="I699" s="279">
        <v>500</v>
      </c>
    </row>
    <row r="700" spans="1:9" s="160" customFormat="1" ht="14" x14ac:dyDescent="0.3">
      <c r="A700" s="225"/>
      <c r="B700" s="366" t="s">
        <v>543</v>
      </c>
      <c r="C700" s="319"/>
      <c r="D700" s="360"/>
      <c r="E700" s="159"/>
      <c r="F700" s="344"/>
      <c r="G700" s="360"/>
      <c r="H700" s="327"/>
      <c r="I700" s="279"/>
    </row>
    <row r="701" spans="1:9" s="160" customFormat="1" ht="14" x14ac:dyDescent="0.3">
      <c r="A701" s="225"/>
      <c r="B701" s="318" t="s">
        <v>541</v>
      </c>
      <c r="C701" s="319"/>
      <c r="D701" s="360"/>
      <c r="E701" s="159"/>
      <c r="F701" s="344">
        <v>250</v>
      </c>
      <c r="G701" s="360"/>
      <c r="H701" s="327"/>
      <c r="I701" s="279">
        <v>250</v>
      </c>
    </row>
    <row r="702" spans="1:9" s="160" customFormat="1" ht="14" x14ac:dyDescent="0.3">
      <c r="A702" s="225"/>
      <c r="B702" s="318" t="s">
        <v>544</v>
      </c>
      <c r="C702" s="319"/>
      <c r="D702" s="360"/>
      <c r="E702" s="159"/>
      <c r="F702" s="344">
        <v>500</v>
      </c>
      <c r="G702" s="360"/>
      <c r="H702" s="327"/>
      <c r="I702" s="279">
        <v>500</v>
      </c>
    </row>
    <row r="703" spans="1:9" s="160" customFormat="1" ht="14" x14ac:dyDescent="0.3">
      <c r="A703" s="225"/>
      <c r="B703" s="318" t="s">
        <v>545</v>
      </c>
      <c r="C703" s="319"/>
      <c r="D703" s="360"/>
      <c r="E703" s="159"/>
      <c r="F703" s="344">
        <v>1000</v>
      </c>
      <c r="G703" s="360"/>
      <c r="H703" s="327"/>
      <c r="I703" s="279">
        <v>1000</v>
      </c>
    </row>
    <row r="704" spans="1:9" s="160" customFormat="1" ht="14" x14ac:dyDescent="0.3">
      <c r="A704" s="225"/>
      <c r="B704" s="367" t="s">
        <v>546</v>
      </c>
      <c r="C704" s="319"/>
      <c r="D704" s="360"/>
      <c r="E704" s="159"/>
      <c r="F704" s="344"/>
      <c r="G704" s="360"/>
      <c r="H704" s="327"/>
      <c r="I704" s="279"/>
    </row>
    <row r="705" spans="1:9" s="160" customFormat="1" ht="14" x14ac:dyDescent="0.3">
      <c r="A705" s="225"/>
      <c r="B705" s="318" t="s">
        <v>541</v>
      </c>
      <c r="C705" s="319"/>
      <c r="D705" s="360"/>
      <c r="E705" s="159"/>
      <c r="F705" s="344">
        <v>250</v>
      </c>
      <c r="G705" s="360"/>
      <c r="H705" s="327"/>
      <c r="I705" s="279">
        <v>250</v>
      </c>
    </row>
    <row r="706" spans="1:9" s="160" customFormat="1" ht="28" x14ac:dyDescent="0.3">
      <c r="A706" s="225"/>
      <c r="B706" s="318" t="s">
        <v>547</v>
      </c>
      <c r="C706" s="319"/>
      <c r="D706" s="360"/>
      <c r="E706" s="159"/>
      <c r="F706" s="344">
        <v>1000</v>
      </c>
      <c r="G706" s="360"/>
      <c r="H706" s="327"/>
      <c r="I706" s="279">
        <v>1000</v>
      </c>
    </row>
    <row r="707" spans="1:9" s="160" customFormat="1" ht="14" x14ac:dyDescent="0.3">
      <c r="A707" s="225"/>
      <c r="B707" s="367" t="s">
        <v>548</v>
      </c>
      <c r="C707" s="319"/>
      <c r="D707" s="360"/>
      <c r="E707" s="159">
        <f t="shared" si="56"/>
        <v>0</v>
      </c>
      <c r="F707" s="344"/>
      <c r="G707" s="360"/>
      <c r="H707" s="327"/>
      <c r="I707" s="279"/>
    </row>
    <row r="708" spans="1:9" s="160" customFormat="1" ht="14" x14ac:dyDescent="0.3">
      <c r="A708" s="225"/>
      <c r="B708" s="318" t="s">
        <v>541</v>
      </c>
      <c r="C708" s="319"/>
      <c r="D708" s="360"/>
      <c r="E708" s="159">
        <f t="shared" si="56"/>
        <v>0</v>
      </c>
      <c r="F708" s="344">
        <v>250</v>
      </c>
      <c r="G708" s="360"/>
      <c r="H708" s="327"/>
      <c r="I708" s="279">
        <v>250</v>
      </c>
    </row>
    <row r="709" spans="1:9" s="160" customFormat="1" ht="14" x14ac:dyDescent="0.3">
      <c r="A709" s="225"/>
      <c r="B709" s="318" t="s">
        <v>549</v>
      </c>
      <c r="C709" s="319"/>
      <c r="D709" s="360"/>
      <c r="E709" s="318"/>
      <c r="F709" s="344">
        <v>100</v>
      </c>
      <c r="G709" s="360"/>
      <c r="H709" s="327"/>
      <c r="I709" s="279">
        <v>100</v>
      </c>
    </row>
    <row r="710" spans="1:9" s="160" customFormat="1" ht="14" x14ac:dyDescent="0.3">
      <c r="A710" s="225"/>
      <c r="B710" s="318" t="s">
        <v>550</v>
      </c>
      <c r="C710" s="319"/>
      <c r="D710" s="360"/>
      <c r="E710" s="318"/>
      <c r="F710" s="344">
        <v>1000</v>
      </c>
      <c r="G710" s="360"/>
      <c r="H710" s="327"/>
      <c r="I710" s="279">
        <v>1000</v>
      </c>
    </row>
    <row r="711" spans="1:9" s="160" customFormat="1" ht="14" x14ac:dyDescent="0.3">
      <c r="A711" s="225"/>
      <c r="B711" s="367" t="s">
        <v>551</v>
      </c>
      <c r="C711" s="319"/>
      <c r="D711" s="360"/>
      <c r="E711" s="318"/>
      <c r="F711" s="344"/>
      <c r="G711" s="360"/>
      <c r="H711" s="327"/>
      <c r="I711" s="279"/>
    </row>
    <row r="712" spans="1:9" s="160" customFormat="1" ht="14" x14ac:dyDescent="0.3">
      <c r="A712" s="225"/>
      <c r="B712" s="318" t="s">
        <v>541</v>
      </c>
      <c r="C712" s="319"/>
      <c r="D712" s="360"/>
      <c r="E712" s="318"/>
      <c r="F712" s="344">
        <v>250</v>
      </c>
      <c r="G712" s="360"/>
      <c r="H712" s="327"/>
      <c r="I712" s="279">
        <v>250</v>
      </c>
    </row>
    <row r="713" spans="1:9" s="160" customFormat="1" ht="14" x14ac:dyDescent="0.3">
      <c r="A713" s="225"/>
      <c r="B713" s="318" t="s">
        <v>552</v>
      </c>
      <c r="C713" s="319"/>
      <c r="D713" s="360"/>
      <c r="E713" s="318"/>
      <c r="F713" s="344">
        <v>1000</v>
      </c>
      <c r="G713" s="360"/>
      <c r="H713" s="327"/>
      <c r="I713" s="279">
        <v>1000</v>
      </c>
    </row>
    <row r="714" spans="1:9" s="160" customFormat="1" ht="14" x14ac:dyDescent="0.3">
      <c r="A714" s="225"/>
      <c r="B714" s="318" t="s">
        <v>553</v>
      </c>
      <c r="C714" s="319"/>
      <c r="D714" s="360"/>
      <c r="E714" s="318"/>
      <c r="F714" s="344">
        <v>100</v>
      </c>
      <c r="G714" s="360"/>
      <c r="H714" s="327"/>
      <c r="I714" s="279">
        <v>100</v>
      </c>
    </row>
    <row r="715" spans="1:9" s="160" customFormat="1" ht="14" x14ac:dyDescent="0.3">
      <c r="A715" s="225"/>
      <c r="B715" s="367" t="s">
        <v>554</v>
      </c>
      <c r="C715" s="319"/>
      <c r="D715" s="360"/>
      <c r="E715" s="318"/>
      <c r="F715" s="344"/>
      <c r="G715" s="360"/>
      <c r="H715" s="327"/>
      <c r="I715" s="279"/>
    </row>
    <row r="716" spans="1:9" s="160" customFormat="1" ht="14" x14ac:dyDescent="0.3">
      <c r="A716" s="225"/>
      <c r="B716" s="318" t="s">
        <v>555</v>
      </c>
      <c r="C716" s="319"/>
      <c r="D716" s="360"/>
      <c r="E716" s="318"/>
      <c r="F716" s="344">
        <v>250</v>
      </c>
      <c r="G716" s="360"/>
      <c r="H716" s="327"/>
      <c r="I716" s="279">
        <v>250</v>
      </c>
    </row>
    <row r="717" spans="1:9" s="160" customFormat="1" ht="14" x14ac:dyDescent="0.3">
      <c r="A717" s="225"/>
      <c r="B717" s="318" t="s">
        <v>556</v>
      </c>
      <c r="C717" s="319"/>
      <c r="D717" s="360"/>
      <c r="E717" s="318"/>
      <c r="F717" s="344">
        <v>1000</v>
      </c>
      <c r="G717" s="360"/>
      <c r="H717" s="327"/>
      <c r="I717" s="279">
        <v>1000</v>
      </c>
    </row>
    <row r="718" spans="1:9" s="160" customFormat="1" ht="14" x14ac:dyDescent="0.3">
      <c r="A718" s="225"/>
      <c r="B718" s="367" t="s">
        <v>557</v>
      </c>
      <c r="C718" s="319"/>
      <c r="D718" s="360"/>
      <c r="E718" s="318"/>
      <c r="F718" s="344"/>
      <c r="G718" s="360"/>
      <c r="H718" s="327"/>
      <c r="I718" s="279"/>
    </row>
    <row r="719" spans="1:9" s="160" customFormat="1" ht="14" x14ac:dyDescent="0.3">
      <c r="A719" s="225"/>
      <c r="B719" s="318" t="s">
        <v>541</v>
      </c>
      <c r="C719" s="319"/>
      <c r="D719" s="360"/>
      <c r="E719" s="318"/>
      <c r="F719" s="344">
        <v>250</v>
      </c>
      <c r="G719" s="360"/>
      <c r="H719" s="327"/>
      <c r="I719" s="279">
        <v>250</v>
      </c>
    </row>
    <row r="720" spans="1:9" s="160" customFormat="1" ht="14" x14ac:dyDescent="0.3">
      <c r="A720" s="225"/>
      <c r="B720" s="318" t="s">
        <v>552</v>
      </c>
      <c r="C720" s="319"/>
      <c r="D720" s="360"/>
      <c r="E720" s="318"/>
      <c r="F720" s="344">
        <v>1000</v>
      </c>
      <c r="G720" s="360"/>
      <c r="H720" s="327"/>
      <c r="I720" s="279">
        <v>1000</v>
      </c>
    </row>
    <row r="721" spans="1:9" s="160" customFormat="1" ht="14" x14ac:dyDescent="0.3">
      <c r="A721" s="225"/>
      <c r="B721" s="367" t="s">
        <v>558</v>
      </c>
      <c r="C721" s="319"/>
      <c r="D721" s="360"/>
      <c r="E721" s="318"/>
      <c r="F721" s="344"/>
      <c r="G721" s="360"/>
      <c r="H721" s="327"/>
      <c r="I721" s="279"/>
    </row>
    <row r="722" spans="1:9" s="160" customFormat="1" ht="14" x14ac:dyDescent="0.3">
      <c r="A722" s="225"/>
      <c r="B722" s="318" t="s">
        <v>541</v>
      </c>
      <c r="C722" s="319"/>
      <c r="D722" s="360"/>
      <c r="E722" s="318"/>
      <c r="F722" s="344">
        <v>250</v>
      </c>
      <c r="G722" s="360"/>
      <c r="H722" s="327"/>
      <c r="I722" s="279">
        <v>250</v>
      </c>
    </row>
    <row r="723" spans="1:9" s="160" customFormat="1" ht="14" x14ac:dyDescent="0.3">
      <c r="A723" s="225"/>
      <c r="B723" s="318" t="s">
        <v>552</v>
      </c>
      <c r="C723" s="319"/>
      <c r="D723" s="360"/>
      <c r="E723" s="318"/>
      <c r="F723" s="344">
        <v>1000</v>
      </c>
      <c r="G723" s="360"/>
      <c r="H723" s="327"/>
      <c r="I723" s="279">
        <v>1000</v>
      </c>
    </row>
    <row r="724" spans="1:9" s="160" customFormat="1" ht="14" x14ac:dyDescent="0.3">
      <c r="A724" s="225"/>
      <c r="B724" s="367" t="s">
        <v>559</v>
      </c>
      <c r="C724" s="319"/>
      <c r="D724" s="360"/>
      <c r="E724" s="318"/>
      <c r="F724" s="344"/>
      <c r="G724" s="360"/>
      <c r="H724" s="327"/>
      <c r="I724" s="279"/>
    </row>
    <row r="725" spans="1:9" s="160" customFormat="1" ht="14" x14ac:dyDescent="0.3">
      <c r="A725" s="225"/>
      <c r="B725" s="318" t="s">
        <v>541</v>
      </c>
      <c r="C725" s="319"/>
      <c r="D725" s="360"/>
      <c r="E725" s="318"/>
      <c r="F725" s="344">
        <v>250</v>
      </c>
      <c r="G725" s="360"/>
      <c r="H725" s="327"/>
      <c r="I725" s="279">
        <v>250</v>
      </c>
    </row>
    <row r="726" spans="1:9" s="160" customFormat="1" ht="14" x14ac:dyDescent="0.3">
      <c r="A726" s="225"/>
      <c r="B726" s="367" t="s">
        <v>560</v>
      </c>
      <c r="C726" s="319"/>
      <c r="D726" s="360"/>
      <c r="E726" s="318"/>
      <c r="F726" s="344"/>
      <c r="G726" s="360"/>
      <c r="H726" s="327"/>
      <c r="I726" s="279"/>
    </row>
    <row r="727" spans="1:9" s="160" customFormat="1" ht="14" x14ac:dyDescent="0.3">
      <c r="A727" s="225"/>
      <c r="B727" s="318" t="s">
        <v>541</v>
      </c>
      <c r="C727" s="319"/>
      <c r="D727" s="360"/>
      <c r="E727" s="318"/>
      <c r="F727" s="344">
        <v>250</v>
      </c>
      <c r="G727" s="360"/>
      <c r="H727" s="327"/>
      <c r="I727" s="279">
        <v>250</v>
      </c>
    </row>
    <row r="728" spans="1:9" s="160" customFormat="1" ht="14" x14ac:dyDescent="0.3">
      <c r="A728" s="225"/>
      <c r="B728" s="318" t="s">
        <v>552</v>
      </c>
      <c r="C728" s="319"/>
      <c r="D728" s="360"/>
      <c r="E728" s="318"/>
      <c r="F728" s="344">
        <v>1000</v>
      </c>
      <c r="G728" s="360"/>
      <c r="H728" s="327"/>
      <c r="I728" s="279">
        <v>1000</v>
      </c>
    </row>
    <row r="729" spans="1:9" s="160" customFormat="1" ht="14" x14ac:dyDescent="0.3">
      <c r="A729" s="225"/>
      <c r="B729" s="397" t="s">
        <v>561</v>
      </c>
      <c r="C729" s="398"/>
      <c r="D729" s="399"/>
      <c r="E729" s="400"/>
      <c r="F729" s="359"/>
      <c r="G729" s="399"/>
      <c r="H729" s="359"/>
      <c r="I729" s="294"/>
    </row>
    <row r="730" spans="1:9" s="160" customFormat="1" ht="14" x14ac:dyDescent="0.3">
      <c r="A730" s="225"/>
      <c r="B730" s="400" t="s">
        <v>541</v>
      </c>
      <c r="C730" s="398"/>
      <c r="D730" s="399"/>
      <c r="E730" s="400"/>
      <c r="F730" s="359">
        <v>500</v>
      </c>
      <c r="G730" s="399"/>
      <c r="H730" s="359"/>
      <c r="I730" s="294">
        <v>500</v>
      </c>
    </row>
    <row r="731" spans="1:9" s="160" customFormat="1" ht="14" x14ac:dyDescent="0.3">
      <c r="A731" s="225"/>
      <c r="B731" s="400" t="s">
        <v>562</v>
      </c>
      <c r="C731" s="398"/>
      <c r="D731" s="399"/>
      <c r="E731" s="400"/>
      <c r="F731" s="359">
        <v>8000</v>
      </c>
      <c r="G731" s="399"/>
      <c r="H731" s="359"/>
      <c r="I731" s="294">
        <v>8000</v>
      </c>
    </row>
    <row r="732" spans="1:9" s="160" customFormat="1" ht="14" x14ac:dyDescent="0.3">
      <c r="A732" s="225"/>
      <c r="B732" s="400" t="s">
        <v>563</v>
      </c>
      <c r="C732" s="398"/>
      <c r="D732" s="399"/>
      <c r="E732" s="400"/>
      <c r="F732" s="359">
        <v>12000</v>
      </c>
      <c r="G732" s="399"/>
      <c r="H732" s="359"/>
      <c r="I732" s="294">
        <v>12000</v>
      </c>
    </row>
    <row r="733" spans="1:9" s="160" customFormat="1" ht="14" x14ac:dyDescent="0.3">
      <c r="A733" s="225"/>
      <c r="B733" s="318"/>
      <c r="C733" s="319"/>
      <c r="D733" s="360"/>
      <c r="E733" s="318"/>
      <c r="F733" s="344"/>
      <c r="G733" s="360"/>
      <c r="H733" s="327"/>
      <c r="I733" s="327"/>
    </row>
    <row r="734" spans="1:9" s="160" customFormat="1" ht="14" x14ac:dyDescent="0.3">
      <c r="A734" s="225"/>
      <c r="B734" s="318"/>
      <c r="C734" s="319"/>
      <c r="D734" s="360"/>
      <c r="E734" s="318"/>
      <c r="F734" s="344"/>
      <c r="G734" s="360"/>
      <c r="H734" s="327"/>
      <c r="I734" s="327"/>
    </row>
    <row r="735" spans="1:9" s="160" customFormat="1" ht="14" x14ac:dyDescent="0.3">
      <c r="A735" s="225"/>
      <c r="B735" s="318"/>
      <c r="C735" s="319"/>
      <c r="D735" s="360"/>
      <c r="E735" s="318"/>
      <c r="F735" s="344"/>
      <c r="G735" s="360"/>
      <c r="H735" s="327"/>
      <c r="I735" s="327"/>
    </row>
    <row r="736" spans="1:9" s="160" customFormat="1" ht="28" x14ac:dyDescent="0.3">
      <c r="A736" s="225"/>
      <c r="B736" s="148" t="s">
        <v>564</v>
      </c>
      <c r="C736" s="147"/>
      <c r="D736" s="360"/>
      <c r="E736" s="146"/>
      <c r="F736" s="327"/>
      <c r="G736" s="360"/>
      <c r="H736" s="327"/>
      <c r="I736" s="327"/>
    </row>
    <row r="737" spans="1:9" s="160" customFormat="1" ht="14" x14ac:dyDescent="0.3">
      <c r="A737" s="225"/>
      <c r="B737" s="144"/>
      <c r="C737" s="147"/>
      <c r="D737" s="360"/>
      <c r="E737" s="146"/>
      <c r="F737" s="327"/>
      <c r="G737" s="360"/>
      <c r="H737" s="327"/>
      <c r="I737" s="327"/>
    </row>
    <row r="738" spans="1:9" s="160" customFormat="1" ht="14" x14ac:dyDescent="0.3">
      <c r="A738" s="225"/>
      <c r="B738" s="144"/>
      <c r="C738" s="147"/>
      <c r="D738" s="360"/>
      <c r="E738" s="146"/>
      <c r="F738" s="327"/>
      <c r="G738" s="360"/>
      <c r="H738" s="327"/>
      <c r="I738" s="327"/>
    </row>
    <row r="739" spans="1:9" s="160" customFormat="1" ht="14" x14ac:dyDescent="0.3">
      <c r="A739" s="228">
        <v>17</v>
      </c>
      <c r="B739" s="148" t="s">
        <v>565</v>
      </c>
      <c r="C739" s="147"/>
      <c r="D739" s="360"/>
      <c r="E739" s="146"/>
      <c r="F739" s="327"/>
      <c r="G739" s="360"/>
      <c r="H739" s="327"/>
      <c r="I739" s="327"/>
    </row>
    <row r="740" spans="1:9" s="160" customFormat="1" ht="14" x14ac:dyDescent="0.3">
      <c r="A740" s="225" t="s">
        <v>38</v>
      </c>
      <c r="B740" s="153" t="s">
        <v>566</v>
      </c>
      <c r="C740" s="147">
        <v>130</v>
      </c>
      <c r="D740" s="360">
        <v>3.9E-2</v>
      </c>
      <c r="E740" s="159">
        <f t="shared" ref="E740:E755" si="60">C740*D740</f>
        <v>5.07</v>
      </c>
      <c r="F740" s="327">
        <v>141.62</v>
      </c>
      <c r="G740" s="145">
        <v>5.2999999999999999E-2</v>
      </c>
      <c r="H740" s="327">
        <f t="shared" si="57"/>
        <v>7.5058600000000002</v>
      </c>
      <c r="I740" s="327">
        <f t="shared" si="58"/>
        <v>149.12586000000002</v>
      </c>
    </row>
    <row r="741" spans="1:9" s="160" customFormat="1" ht="14" x14ac:dyDescent="0.3">
      <c r="A741" s="225" t="s">
        <v>25</v>
      </c>
      <c r="B741" s="144" t="s">
        <v>567</v>
      </c>
      <c r="C741" s="147">
        <v>16.77</v>
      </c>
      <c r="D741" s="360">
        <v>3.9E-2</v>
      </c>
      <c r="E741" s="159">
        <f t="shared" si="60"/>
        <v>0.65403</v>
      </c>
      <c r="F741" s="327">
        <v>18.27</v>
      </c>
      <c r="G741" s="145">
        <v>5.2999999999999999E-2</v>
      </c>
      <c r="H741" s="327">
        <f t="shared" si="57"/>
        <v>0.96831</v>
      </c>
      <c r="I741" s="327">
        <f t="shared" si="58"/>
        <v>19.238309999999998</v>
      </c>
    </row>
    <row r="742" spans="1:9" s="160" customFormat="1" ht="14" x14ac:dyDescent="0.3">
      <c r="A742" s="225" t="s">
        <v>360</v>
      </c>
      <c r="B742" s="144" t="s">
        <v>568</v>
      </c>
      <c r="C742" s="147">
        <v>212.59</v>
      </c>
      <c r="D742" s="360">
        <v>3.9E-2</v>
      </c>
      <c r="E742" s="159">
        <f t="shared" si="60"/>
        <v>8.29101</v>
      </c>
      <c r="F742" s="327">
        <v>231.59</v>
      </c>
      <c r="G742" s="145">
        <v>5.2999999999999999E-2</v>
      </c>
      <c r="H742" s="327">
        <f t="shared" si="57"/>
        <v>12.27427</v>
      </c>
      <c r="I742" s="327">
        <f t="shared" si="58"/>
        <v>243.86427</v>
      </c>
    </row>
    <row r="743" spans="1:9" s="160" customFormat="1" ht="14" x14ac:dyDescent="0.3">
      <c r="A743" s="225" t="s">
        <v>569</v>
      </c>
      <c r="B743" s="144" t="s">
        <v>570</v>
      </c>
      <c r="C743" s="147"/>
      <c r="D743" s="360"/>
      <c r="E743" s="159"/>
      <c r="F743" s="327">
        <v>300</v>
      </c>
      <c r="G743" s="360"/>
      <c r="H743" s="327"/>
      <c r="I743" s="327">
        <v>300</v>
      </c>
    </row>
    <row r="744" spans="1:9" s="160" customFormat="1" ht="14" x14ac:dyDescent="0.3">
      <c r="A744" s="225"/>
      <c r="B744" s="144"/>
      <c r="C744" s="147"/>
      <c r="D744" s="360"/>
      <c r="E744" s="159"/>
      <c r="F744" s="327">
        <f t="shared" ref="F744:F745" si="61">C744+E744</f>
        <v>0</v>
      </c>
      <c r="G744" s="360"/>
      <c r="H744" s="327"/>
      <c r="I744" s="327"/>
    </row>
    <row r="745" spans="1:9" s="160" customFormat="1" ht="14" x14ac:dyDescent="0.3">
      <c r="A745" s="228">
        <v>18</v>
      </c>
      <c r="B745" s="144" t="s">
        <v>571</v>
      </c>
      <c r="C745" s="147"/>
      <c r="D745" s="360"/>
      <c r="E745" s="159"/>
      <c r="F745" s="327">
        <f t="shared" si="61"/>
        <v>0</v>
      </c>
      <c r="G745" s="360"/>
      <c r="H745" s="327"/>
      <c r="I745" s="327"/>
    </row>
    <row r="746" spans="1:9" s="160" customFormat="1" ht="14" x14ac:dyDescent="0.3">
      <c r="A746" s="225" t="s">
        <v>572</v>
      </c>
      <c r="B746" s="144" t="s">
        <v>573</v>
      </c>
      <c r="C746" s="147">
        <v>10.79</v>
      </c>
      <c r="D746" s="360">
        <v>3.9E-2</v>
      </c>
      <c r="E746" s="159">
        <f t="shared" si="60"/>
        <v>0.42080999999999996</v>
      </c>
      <c r="F746" s="327">
        <v>11.75</v>
      </c>
      <c r="G746" s="145">
        <v>5.2999999999999999E-2</v>
      </c>
      <c r="H746" s="327">
        <f t="shared" si="57"/>
        <v>0.62275000000000003</v>
      </c>
      <c r="I746" s="327">
        <f t="shared" si="58"/>
        <v>12.37275</v>
      </c>
    </row>
    <row r="747" spans="1:9" s="160" customFormat="1" ht="14" x14ac:dyDescent="0.3">
      <c r="A747" s="225" t="s">
        <v>25</v>
      </c>
      <c r="B747" s="144" t="s">
        <v>574</v>
      </c>
      <c r="C747" s="147">
        <v>10.79</v>
      </c>
      <c r="D747" s="360">
        <v>3.9E-2</v>
      </c>
      <c r="E747" s="159">
        <f t="shared" si="60"/>
        <v>0.42080999999999996</v>
      </c>
      <c r="F747" s="327">
        <v>11.75</v>
      </c>
      <c r="G747" s="145">
        <v>5.2999999999999999E-2</v>
      </c>
      <c r="H747" s="327">
        <f t="shared" si="57"/>
        <v>0.62275000000000003</v>
      </c>
      <c r="I747" s="327">
        <f t="shared" si="58"/>
        <v>12.37275</v>
      </c>
    </row>
    <row r="748" spans="1:9" s="160" customFormat="1" ht="14" x14ac:dyDescent="0.3">
      <c r="A748" s="225"/>
      <c r="B748" s="154" t="s">
        <v>575</v>
      </c>
      <c r="C748" s="147"/>
      <c r="D748" s="360"/>
      <c r="E748" s="159"/>
      <c r="F748" s="327">
        <v>32.69</v>
      </c>
      <c r="G748" s="145">
        <v>5.2999999999999999E-2</v>
      </c>
      <c r="H748" s="327">
        <f t="shared" ref="H748" si="62">F748*G748</f>
        <v>1.7325699999999997</v>
      </c>
      <c r="I748" s="327">
        <f t="shared" ref="I748" si="63">F748+H748</f>
        <v>34.42257</v>
      </c>
    </row>
    <row r="749" spans="1:9" s="160" customFormat="1" ht="14" x14ac:dyDescent="0.3">
      <c r="A749" s="162">
        <v>19</v>
      </c>
      <c r="B749" s="192" t="s">
        <v>576</v>
      </c>
      <c r="C749" s="147">
        <v>30.01</v>
      </c>
      <c r="D749" s="360">
        <v>3.9E-2</v>
      </c>
      <c r="E749" s="159">
        <f t="shared" si="60"/>
        <v>1.17039</v>
      </c>
      <c r="F749" s="327">
        <v>32.69</v>
      </c>
      <c r="G749" s="145">
        <v>5.2999999999999999E-2</v>
      </c>
      <c r="H749" s="327">
        <f t="shared" si="57"/>
        <v>1.7325699999999997</v>
      </c>
      <c r="I749" s="327">
        <f t="shared" si="58"/>
        <v>34.42257</v>
      </c>
    </row>
    <row r="750" spans="1:9" s="160" customFormat="1" ht="14" x14ac:dyDescent="0.3">
      <c r="A750" s="162"/>
      <c r="B750" s="154" t="s">
        <v>577</v>
      </c>
      <c r="C750" s="147"/>
      <c r="D750" s="360"/>
      <c r="E750" s="159"/>
      <c r="F750" s="327">
        <v>600</v>
      </c>
      <c r="G750" s="145"/>
      <c r="H750" s="327"/>
      <c r="I750" s="327">
        <v>600</v>
      </c>
    </row>
    <row r="751" spans="1:9" s="160" customFormat="1" ht="14" x14ac:dyDescent="0.3">
      <c r="A751" s="162"/>
      <c r="B751" s="154" t="s">
        <v>578</v>
      </c>
      <c r="C751" s="147"/>
      <c r="D751" s="360"/>
      <c r="E751" s="159"/>
      <c r="F751" s="327">
        <v>800</v>
      </c>
      <c r="G751" s="145"/>
      <c r="H751" s="327"/>
      <c r="I751" s="327">
        <v>800</v>
      </c>
    </row>
    <row r="752" spans="1:9" s="160" customFormat="1" ht="14" x14ac:dyDescent="0.3">
      <c r="A752" s="162"/>
      <c r="B752" s="154" t="s">
        <v>579</v>
      </c>
      <c r="C752" s="147"/>
      <c r="D752" s="360"/>
      <c r="E752" s="159"/>
      <c r="F752" s="327">
        <v>1000</v>
      </c>
      <c r="G752" s="145"/>
      <c r="H752" s="327"/>
      <c r="I752" s="327">
        <v>1000</v>
      </c>
    </row>
    <row r="753" spans="1:9" s="160" customFormat="1" ht="14" x14ac:dyDescent="0.3">
      <c r="A753" s="162"/>
      <c r="B753" s="154"/>
      <c r="C753" s="147"/>
      <c r="D753" s="360"/>
      <c r="E753" s="159"/>
      <c r="F753" s="327"/>
      <c r="G753" s="145"/>
      <c r="H753" s="327"/>
      <c r="I753" s="327"/>
    </row>
    <row r="754" spans="1:9" s="160" customFormat="1" ht="14" x14ac:dyDescent="0.3">
      <c r="A754" s="162"/>
      <c r="B754" s="154"/>
      <c r="C754" s="147"/>
      <c r="D754" s="360"/>
      <c r="E754" s="159"/>
      <c r="F754" s="327"/>
      <c r="G754" s="145"/>
      <c r="H754" s="327"/>
      <c r="I754" s="327"/>
    </row>
    <row r="755" spans="1:9" s="160" customFormat="1" ht="14" x14ac:dyDescent="0.25">
      <c r="A755" s="162"/>
      <c r="B755" s="156"/>
      <c r="C755" s="147">
        <v>155.22891323202248</v>
      </c>
      <c r="D755" s="360"/>
      <c r="E755" s="159">
        <f t="shared" si="60"/>
        <v>0</v>
      </c>
      <c r="F755" s="327"/>
      <c r="G755" s="360"/>
      <c r="H755" s="327"/>
      <c r="I755" s="327"/>
    </row>
    <row r="756" spans="1:9" x14ac:dyDescent="0.25">
      <c r="A756" s="212"/>
      <c r="B756" s="109"/>
      <c r="C756" s="123">
        <v>0</v>
      </c>
    </row>
    <row r="757" spans="1:9" s="261" customFormat="1" ht="30" x14ac:dyDescent="0.25">
      <c r="A757" s="256"/>
      <c r="B757" s="257" t="s">
        <v>580</v>
      </c>
      <c r="C757" s="260"/>
      <c r="D757" s="258"/>
      <c r="E757" s="259"/>
      <c r="F757" s="345"/>
      <c r="G757" s="258"/>
      <c r="H757" s="365"/>
      <c r="I757" s="345"/>
    </row>
    <row r="758" spans="1:9" x14ac:dyDescent="0.25">
      <c r="B758" s="113"/>
    </row>
    <row r="759" spans="1:9" ht="18" x14ac:dyDescent="0.25">
      <c r="B759" s="262" t="s">
        <v>581</v>
      </c>
    </row>
    <row r="760" spans="1:9" ht="14" x14ac:dyDescent="0.3">
      <c r="A760" s="415" t="s">
        <v>31</v>
      </c>
      <c r="B760" s="415"/>
    </row>
    <row r="761" spans="1:9" ht="14" x14ac:dyDescent="0.3">
      <c r="A761" s="415" t="s">
        <v>794</v>
      </c>
      <c r="B761" s="415"/>
    </row>
    <row r="762" spans="1:9" ht="14.5" thickBot="1" x14ac:dyDescent="0.35">
      <c r="A762" s="372"/>
      <c r="B762" s="372"/>
    </row>
    <row r="763" spans="1:9" ht="44.25" customHeight="1" thickBot="1" x14ac:dyDescent="0.35">
      <c r="A763" s="310"/>
      <c r="B763" s="304" t="s">
        <v>33</v>
      </c>
      <c r="C763" s="370" t="s">
        <v>34</v>
      </c>
      <c r="D763" s="323" t="s">
        <v>3</v>
      </c>
      <c r="E763" s="306" t="s">
        <v>35</v>
      </c>
      <c r="F763" s="334" t="s">
        <v>791</v>
      </c>
      <c r="G763" s="381" t="s">
        <v>3</v>
      </c>
      <c r="H763" s="382" t="s">
        <v>4</v>
      </c>
      <c r="I763" s="373" t="s">
        <v>801</v>
      </c>
    </row>
    <row r="764" spans="1:9" s="160" customFormat="1" ht="14" x14ac:dyDescent="0.3">
      <c r="A764" s="162"/>
      <c r="B764" s="223" t="s">
        <v>618</v>
      </c>
      <c r="C764" s="147"/>
      <c r="D764" s="145"/>
      <c r="E764" s="146"/>
      <c r="F764" s="338"/>
      <c r="G764" s="380"/>
      <c r="H764" s="364"/>
      <c r="I764" s="327"/>
    </row>
    <row r="765" spans="1:9" s="160" customFormat="1" ht="14" x14ac:dyDescent="0.3">
      <c r="A765" s="162"/>
      <c r="B765" s="221"/>
      <c r="C765" s="147"/>
      <c r="D765" s="145"/>
      <c r="E765" s="146"/>
      <c r="F765" s="338"/>
      <c r="G765" s="380"/>
      <c r="H765" s="364"/>
      <c r="I765" s="327"/>
    </row>
    <row r="766" spans="1:9" s="160" customFormat="1" ht="14" x14ac:dyDescent="0.3">
      <c r="A766" s="162"/>
      <c r="B766" s="148" t="s">
        <v>582</v>
      </c>
      <c r="C766" s="147">
        <v>21.72</v>
      </c>
      <c r="D766" s="145"/>
      <c r="E766" s="146"/>
      <c r="F766" s="327"/>
      <c r="G766" s="145"/>
      <c r="H766" s="355"/>
      <c r="I766" s="327"/>
    </row>
    <row r="767" spans="1:9" s="160" customFormat="1" ht="14" x14ac:dyDescent="0.3">
      <c r="A767" s="162"/>
      <c r="B767" s="153" t="s">
        <v>583</v>
      </c>
      <c r="C767" s="147">
        <v>108.57</v>
      </c>
      <c r="D767" s="145">
        <v>3.9E-2</v>
      </c>
      <c r="E767" s="146">
        <f t="shared" ref="E767:E772" si="64">C767*D767</f>
        <v>4.2342300000000002</v>
      </c>
      <c r="F767" s="327">
        <v>118.27</v>
      </c>
      <c r="G767" s="145"/>
      <c r="H767" s="327">
        <f>F767*G767</f>
        <v>0</v>
      </c>
      <c r="I767" s="327">
        <v>26.08</v>
      </c>
    </row>
    <row r="768" spans="1:9" s="160" customFormat="1" ht="14" x14ac:dyDescent="0.3">
      <c r="A768" s="162"/>
      <c r="B768" s="144" t="s">
        <v>584</v>
      </c>
      <c r="C768" s="147">
        <v>372.67</v>
      </c>
      <c r="D768" s="145">
        <v>3.9E-2</v>
      </c>
      <c r="E768" s="146">
        <f t="shared" si="64"/>
        <v>14.534130000000001</v>
      </c>
      <c r="F768" s="327">
        <v>405.98</v>
      </c>
      <c r="G768" s="145"/>
      <c r="H768" s="327">
        <f t="shared" ref="H768:H830" si="65">F768*G768</f>
        <v>0</v>
      </c>
      <c r="I768" s="327">
        <v>125.64</v>
      </c>
    </row>
    <row r="769" spans="1:9" s="160" customFormat="1" ht="14" x14ac:dyDescent="0.3">
      <c r="A769" s="162"/>
      <c r="B769" s="153" t="s">
        <v>585</v>
      </c>
      <c r="C769" s="147">
        <v>542.88</v>
      </c>
      <c r="D769" s="145">
        <v>3.9E-2</v>
      </c>
      <c r="E769" s="146">
        <f t="shared" si="64"/>
        <v>21.172319999999999</v>
      </c>
      <c r="F769" s="327">
        <v>591.4</v>
      </c>
      <c r="G769" s="145">
        <v>5.2999999999999999E-2</v>
      </c>
      <c r="H769" s="327">
        <f t="shared" si="65"/>
        <v>31.344199999999997</v>
      </c>
      <c r="I769" s="327">
        <f t="shared" ref="I769:I780" si="66">F769+H769</f>
        <v>622.74419999999998</v>
      </c>
    </row>
    <row r="770" spans="1:9" s="160" customFormat="1" ht="14" x14ac:dyDescent="0.3">
      <c r="A770" s="162"/>
      <c r="B770" s="153" t="s">
        <v>586</v>
      </c>
      <c r="C770" s="147">
        <v>1112.04</v>
      </c>
      <c r="D770" s="145">
        <v>3.9E-2</v>
      </c>
      <c r="E770" s="146">
        <f t="shared" si="64"/>
        <v>43.36956</v>
      </c>
      <c r="F770" s="327">
        <v>1211.42</v>
      </c>
      <c r="G770" s="145"/>
      <c r="H770" s="327"/>
      <c r="I770" s="327">
        <v>1130.43</v>
      </c>
    </row>
    <row r="771" spans="1:9" s="160" customFormat="1" ht="14" x14ac:dyDescent="0.3">
      <c r="A771" s="162"/>
      <c r="B771" s="153" t="s">
        <v>587</v>
      </c>
      <c r="C771" s="147">
        <v>43.39</v>
      </c>
      <c r="D771" s="145">
        <v>3.9E-2</v>
      </c>
      <c r="E771" s="146">
        <f t="shared" si="64"/>
        <v>1.69221</v>
      </c>
      <c r="F771" s="327">
        <v>47.27</v>
      </c>
      <c r="G771" s="145"/>
      <c r="H771" s="327"/>
      <c r="I771" s="327">
        <v>26.08</v>
      </c>
    </row>
    <row r="772" spans="1:9" s="160" customFormat="1" ht="14" x14ac:dyDescent="0.3">
      <c r="A772" s="162"/>
      <c r="B772" s="153" t="s">
        <v>588</v>
      </c>
      <c r="C772" s="147"/>
      <c r="D772" s="145">
        <v>3.9E-2</v>
      </c>
      <c r="E772" s="146">
        <f t="shared" si="64"/>
        <v>0</v>
      </c>
      <c r="F772" s="327">
        <f t="shared" ref="F772" si="67">C772+E772</f>
        <v>0</v>
      </c>
      <c r="G772" s="145"/>
      <c r="H772" s="327">
        <f t="shared" si="65"/>
        <v>0</v>
      </c>
      <c r="I772" s="327">
        <f t="shared" si="66"/>
        <v>0</v>
      </c>
    </row>
    <row r="773" spans="1:9" s="160" customFormat="1" ht="14" x14ac:dyDescent="0.3">
      <c r="A773" s="158" t="s">
        <v>338</v>
      </c>
      <c r="B773" s="148" t="s">
        <v>589</v>
      </c>
      <c r="C773" s="147"/>
      <c r="D773" s="145"/>
      <c r="E773" s="146"/>
      <c r="F773" s="327"/>
      <c r="G773" s="145"/>
      <c r="H773" s="327"/>
      <c r="I773" s="327"/>
    </row>
    <row r="774" spans="1:9" s="160" customFormat="1" ht="14" x14ac:dyDescent="0.3">
      <c r="A774" s="158"/>
      <c r="B774" s="226" t="s">
        <v>590</v>
      </c>
      <c r="C774" s="147">
        <v>434.38</v>
      </c>
      <c r="D774" s="145">
        <v>3.9E-2</v>
      </c>
      <c r="E774" s="146">
        <f>C774*D774</f>
        <v>16.940819999999999</v>
      </c>
      <c r="F774" s="327">
        <v>473.2</v>
      </c>
      <c r="G774" s="145"/>
      <c r="H774" s="327" t="s">
        <v>802</v>
      </c>
      <c r="I774" s="327">
        <v>434.78</v>
      </c>
    </row>
    <row r="775" spans="1:9" s="160" customFormat="1" ht="14" x14ac:dyDescent="0.3">
      <c r="A775" s="158"/>
      <c r="B775" s="144" t="s">
        <v>591</v>
      </c>
      <c r="C775" s="147"/>
      <c r="D775" s="145"/>
      <c r="E775" s="146"/>
      <c r="F775" s="327"/>
      <c r="G775" s="145"/>
      <c r="H775" s="327"/>
      <c r="I775" s="327"/>
    </row>
    <row r="776" spans="1:9" s="160" customFormat="1" ht="42" x14ac:dyDescent="0.3">
      <c r="A776" s="162"/>
      <c r="B776" s="243" t="s">
        <v>592</v>
      </c>
      <c r="C776" s="147"/>
      <c r="D776" s="145"/>
      <c r="E776" s="146"/>
      <c r="F776" s="327"/>
      <c r="G776" s="145"/>
      <c r="H776" s="327"/>
      <c r="I776" s="327"/>
    </row>
    <row r="777" spans="1:9" s="160" customFormat="1" ht="14" x14ac:dyDescent="0.3">
      <c r="A777" s="162"/>
      <c r="B777" s="243" t="s">
        <v>593</v>
      </c>
      <c r="C777" s="147"/>
      <c r="D777" s="145"/>
      <c r="E777" s="146"/>
      <c r="F777" s="327"/>
      <c r="G777" s="145"/>
      <c r="H777" s="327"/>
      <c r="I777" s="327"/>
    </row>
    <row r="778" spans="1:9" s="160" customFormat="1" ht="14" x14ac:dyDescent="0.3">
      <c r="A778" s="158"/>
      <c r="B778" s="157" t="s">
        <v>594</v>
      </c>
      <c r="C778" s="147">
        <v>217.19</v>
      </c>
      <c r="D778" s="145">
        <v>3.9E-2</v>
      </c>
      <c r="E778" s="146">
        <f>C778*D778</f>
        <v>8.4704099999999993</v>
      </c>
      <c r="F778" s="327">
        <v>236.6</v>
      </c>
      <c r="G778" s="145"/>
      <c r="H778" s="327"/>
      <c r="I778" s="327">
        <v>217.39</v>
      </c>
    </row>
    <row r="779" spans="1:9" s="160" customFormat="1" ht="14" x14ac:dyDescent="0.3">
      <c r="A779" s="158"/>
      <c r="B779" s="157" t="s">
        <v>595</v>
      </c>
      <c r="C779" s="147">
        <v>217.19</v>
      </c>
      <c r="D779" s="145">
        <v>3.9E-2</v>
      </c>
      <c r="E779" s="146">
        <f>C779*D779</f>
        <v>8.4704099999999993</v>
      </c>
      <c r="F779" s="327">
        <v>236.6</v>
      </c>
      <c r="G779" s="145"/>
      <c r="H779" s="327">
        <f t="shared" si="65"/>
        <v>0</v>
      </c>
      <c r="I779" s="327">
        <v>217.39</v>
      </c>
    </row>
    <row r="780" spans="1:9" s="160" customFormat="1" ht="14" x14ac:dyDescent="0.3">
      <c r="A780" s="162"/>
      <c r="B780" s="153" t="s">
        <v>596</v>
      </c>
      <c r="C780" s="147">
        <v>481.47</v>
      </c>
      <c r="D780" s="145">
        <v>3.9E-2</v>
      </c>
      <c r="E780" s="146">
        <f>C780*D780</f>
        <v>18.777330000000003</v>
      </c>
      <c r="F780" s="327">
        <v>524.5</v>
      </c>
      <c r="G780" s="145">
        <v>5.2999999999999999E-2</v>
      </c>
      <c r="H780" s="327">
        <f t="shared" si="65"/>
        <v>27.798500000000001</v>
      </c>
      <c r="I780" s="327">
        <f t="shared" si="66"/>
        <v>552.29849999999999</v>
      </c>
    </row>
    <row r="781" spans="1:9" s="160" customFormat="1" ht="14" x14ac:dyDescent="0.3">
      <c r="A781" s="158"/>
      <c r="B781" s="263"/>
      <c r="C781" s="147"/>
      <c r="D781" s="145"/>
      <c r="E781" s="146"/>
      <c r="F781" s="327"/>
      <c r="G781" s="145"/>
      <c r="H781" s="327"/>
      <c r="I781" s="327"/>
    </row>
    <row r="782" spans="1:9" s="160" customFormat="1" ht="14" x14ac:dyDescent="0.3">
      <c r="A782" s="162"/>
      <c r="B782" s="150" t="s">
        <v>597</v>
      </c>
      <c r="C782" s="147"/>
      <c r="D782" s="145"/>
      <c r="E782" s="146"/>
      <c r="F782" s="327"/>
      <c r="G782" s="145"/>
      <c r="H782" s="327"/>
      <c r="I782" s="327"/>
    </row>
    <row r="783" spans="1:9" s="160" customFormat="1" ht="14" x14ac:dyDescent="0.3">
      <c r="A783" s="162"/>
      <c r="B783" s="150" t="s">
        <v>598</v>
      </c>
      <c r="C783" s="147"/>
      <c r="D783" s="145"/>
      <c r="E783" s="146"/>
      <c r="F783" s="327"/>
      <c r="G783" s="145"/>
      <c r="H783" s="327"/>
      <c r="I783" s="327"/>
    </row>
    <row r="784" spans="1:9" s="160" customFormat="1" ht="14" x14ac:dyDescent="0.3">
      <c r="A784" s="162"/>
      <c r="B784" s="223" t="s">
        <v>599</v>
      </c>
      <c r="C784" s="147"/>
      <c r="D784" s="145"/>
      <c r="E784" s="146"/>
      <c r="F784" s="327"/>
      <c r="G784" s="145"/>
      <c r="H784" s="327"/>
      <c r="I784" s="327"/>
    </row>
    <row r="785" spans="1:9" s="160" customFormat="1" ht="14" x14ac:dyDescent="0.3">
      <c r="A785" s="162"/>
      <c r="B785" s="264" t="s">
        <v>600</v>
      </c>
      <c r="C785" s="147">
        <v>559.34</v>
      </c>
      <c r="D785" s="145">
        <v>3.9E-2</v>
      </c>
      <c r="E785" s="146">
        <f>C785*D785</f>
        <v>21.814260000000001</v>
      </c>
      <c r="F785" s="327">
        <v>609.33000000000004</v>
      </c>
      <c r="G785" s="145"/>
      <c r="H785" s="327"/>
      <c r="I785" s="327">
        <v>695.65</v>
      </c>
    </row>
    <row r="786" spans="1:9" s="160" customFormat="1" ht="14" x14ac:dyDescent="0.3">
      <c r="A786" s="162"/>
      <c r="B786" s="264" t="s">
        <v>803</v>
      </c>
      <c r="C786" s="147"/>
      <c r="D786" s="145"/>
      <c r="E786" s="146"/>
      <c r="F786" s="327">
        <v>776.56</v>
      </c>
      <c r="G786" s="145"/>
      <c r="H786" s="327"/>
      <c r="I786" s="327" t="s">
        <v>802</v>
      </c>
    </row>
    <row r="787" spans="1:9" s="160" customFormat="1" ht="14" x14ac:dyDescent="0.3">
      <c r="A787" s="158"/>
      <c r="B787" s="153" t="s">
        <v>602</v>
      </c>
      <c r="C787" s="147">
        <v>119.17</v>
      </c>
      <c r="D787" s="145">
        <v>3.9E-2</v>
      </c>
      <c r="E787" s="146">
        <f>C787*D787</f>
        <v>4.6476300000000004</v>
      </c>
      <c r="F787" s="327">
        <v>129.82</v>
      </c>
      <c r="G787" s="145"/>
      <c r="H787" s="327">
        <f t="shared" si="65"/>
        <v>0</v>
      </c>
      <c r="I787" s="327">
        <v>130.43</v>
      </c>
    </row>
    <row r="788" spans="1:9" s="160" customFormat="1" ht="14" x14ac:dyDescent="0.25">
      <c r="A788" s="158"/>
      <c r="C788" s="147"/>
      <c r="D788" s="145"/>
      <c r="E788" s="146"/>
      <c r="F788" s="327"/>
      <c r="G788" s="145"/>
      <c r="H788" s="327"/>
      <c r="I788" s="327"/>
    </row>
    <row r="789" spans="1:9" s="160" customFormat="1" ht="14" x14ac:dyDescent="0.3">
      <c r="A789" s="158"/>
      <c r="B789" s="264" t="s">
        <v>603</v>
      </c>
      <c r="C789" s="147">
        <v>475.51</v>
      </c>
      <c r="D789" s="145">
        <v>3.9E-2</v>
      </c>
      <c r="E789" s="146">
        <f>C789*D789</f>
        <v>18.544889999999999</v>
      </c>
      <c r="F789" s="327">
        <v>518.01</v>
      </c>
      <c r="G789" s="145"/>
      <c r="H789" s="327">
        <f t="shared" si="65"/>
        <v>0</v>
      </c>
      <c r="I789" s="327">
        <v>565.21</v>
      </c>
    </row>
    <row r="790" spans="1:9" s="160" customFormat="1" ht="14" x14ac:dyDescent="0.3">
      <c r="A790" s="158"/>
      <c r="B790" s="264" t="s">
        <v>804</v>
      </c>
      <c r="C790" s="147"/>
      <c r="D790" s="145"/>
      <c r="E790" s="146"/>
      <c r="F790" s="327">
        <v>608.52</v>
      </c>
      <c r="G790" s="145"/>
      <c r="H790" s="327"/>
      <c r="I790" s="327" t="s">
        <v>802</v>
      </c>
    </row>
    <row r="791" spans="1:9" s="160" customFormat="1" ht="14" x14ac:dyDescent="0.3">
      <c r="A791" s="158"/>
      <c r="B791" s="153" t="s">
        <v>602</v>
      </c>
      <c r="C791" s="147">
        <v>103.65</v>
      </c>
      <c r="D791" s="145">
        <v>3.9E-2</v>
      </c>
      <c r="E791" s="146">
        <f>C791*D791</f>
        <v>4.0423499999999999</v>
      </c>
      <c r="F791" s="327">
        <v>112.91</v>
      </c>
      <c r="G791" s="145"/>
      <c r="H791" s="327"/>
      <c r="I791" s="327">
        <v>130.43</v>
      </c>
    </row>
    <row r="792" spans="1:9" s="160" customFormat="1" ht="14" x14ac:dyDescent="0.3">
      <c r="A792" s="162"/>
      <c r="B792" s="153"/>
      <c r="C792" s="147"/>
      <c r="D792" s="145"/>
      <c r="E792" s="146"/>
      <c r="F792" s="327"/>
      <c r="G792" s="145"/>
      <c r="H792" s="327"/>
      <c r="I792" s="327"/>
    </row>
    <row r="793" spans="1:9" s="160" customFormat="1" ht="14" x14ac:dyDescent="0.3">
      <c r="A793" s="162"/>
      <c r="B793" s="223" t="s">
        <v>605</v>
      </c>
      <c r="C793" s="147"/>
      <c r="D793" s="145"/>
      <c r="E793" s="146"/>
      <c r="F793" s="327"/>
      <c r="G793" s="145"/>
      <c r="H793" s="327"/>
      <c r="I793" s="327"/>
    </row>
    <row r="794" spans="1:9" s="160" customFormat="1" ht="14" x14ac:dyDescent="0.3">
      <c r="A794" s="162"/>
      <c r="B794" s="264" t="s">
        <v>600</v>
      </c>
      <c r="C794" s="147">
        <v>455.75</v>
      </c>
      <c r="D794" s="145">
        <v>3.9E-2</v>
      </c>
      <c r="E794" s="146">
        <f>C794*D794</f>
        <v>17.774249999999999</v>
      </c>
      <c r="F794" s="327">
        <v>496.48</v>
      </c>
      <c r="G794" s="145"/>
      <c r="H794" s="327"/>
      <c r="I794" s="327">
        <v>521.73</v>
      </c>
    </row>
    <row r="795" spans="1:9" s="160" customFormat="1" ht="14" x14ac:dyDescent="0.3">
      <c r="A795" s="162"/>
      <c r="B795" s="153" t="s">
        <v>601</v>
      </c>
      <c r="C795" s="147">
        <v>621.29999999999995</v>
      </c>
      <c r="D795" s="145">
        <v>3.9E-2</v>
      </c>
      <c r="E795" s="146">
        <f>C795*D795</f>
        <v>24.230699999999999</v>
      </c>
      <c r="F795" s="327">
        <v>676.83</v>
      </c>
      <c r="G795" s="145"/>
      <c r="H795" s="327"/>
      <c r="I795" s="327">
        <v>695.65</v>
      </c>
    </row>
    <row r="796" spans="1:9" s="160" customFormat="1" ht="14" x14ac:dyDescent="0.3">
      <c r="A796" s="162"/>
      <c r="B796" s="153" t="s">
        <v>602</v>
      </c>
      <c r="C796" s="147">
        <v>113.45</v>
      </c>
      <c r="D796" s="145">
        <v>3.9E-2</v>
      </c>
      <c r="E796" s="146">
        <f>C796*D796</f>
        <v>4.42455</v>
      </c>
      <c r="F796" s="327">
        <v>123.59</v>
      </c>
      <c r="G796" s="145"/>
      <c r="H796" s="327"/>
      <c r="I796" s="327">
        <v>130.43</v>
      </c>
    </row>
    <row r="797" spans="1:9" s="160" customFormat="1" ht="14" x14ac:dyDescent="0.25">
      <c r="A797" s="162"/>
      <c r="C797" s="147"/>
      <c r="D797" s="145"/>
      <c r="E797" s="146"/>
      <c r="F797" s="327"/>
      <c r="G797" s="145"/>
      <c r="H797" s="327"/>
      <c r="I797" s="327"/>
    </row>
    <row r="798" spans="1:9" s="160" customFormat="1" ht="14" x14ac:dyDescent="0.3">
      <c r="A798" s="162"/>
      <c r="B798" s="264" t="s">
        <v>603</v>
      </c>
      <c r="C798" s="147">
        <v>309.58</v>
      </c>
      <c r="D798" s="145">
        <v>3.9E-2</v>
      </c>
      <c r="E798" s="146">
        <f>C798*D798</f>
        <v>12.07362</v>
      </c>
      <c r="F798" s="327">
        <v>337.25</v>
      </c>
      <c r="G798" s="145"/>
      <c r="H798" s="327"/>
      <c r="I798" s="327">
        <v>391.3</v>
      </c>
    </row>
    <row r="799" spans="1:9" s="160" customFormat="1" ht="14" x14ac:dyDescent="0.3">
      <c r="A799" s="162"/>
      <c r="B799" s="153" t="s">
        <v>604</v>
      </c>
      <c r="C799" s="147">
        <v>412.91</v>
      </c>
      <c r="D799" s="145">
        <v>3.9E-2</v>
      </c>
      <c r="E799" s="146">
        <f>C799*D799</f>
        <v>16.103490000000001</v>
      </c>
      <c r="F799" s="327">
        <v>449.81</v>
      </c>
      <c r="G799" s="145"/>
      <c r="H799" s="327"/>
      <c r="I799" s="327">
        <v>521.73</v>
      </c>
    </row>
    <row r="800" spans="1:9" s="160" customFormat="1" ht="14" x14ac:dyDescent="0.3">
      <c r="A800" s="162"/>
      <c r="B800" s="153" t="s">
        <v>602</v>
      </c>
      <c r="C800" s="147">
        <v>97.97</v>
      </c>
      <c r="D800" s="145">
        <v>3.9E-2</v>
      </c>
      <c r="E800" s="146">
        <f>C800*D800</f>
        <v>3.8208299999999999</v>
      </c>
      <c r="F800" s="327">
        <v>106.73</v>
      </c>
      <c r="G800" s="145"/>
      <c r="H800" s="327"/>
      <c r="I800" s="327">
        <v>130.43</v>
      </c>
    </row>
    <row r="801" spans="1:9" s="160" customFormat="1" ht="14" x14ac:dyDescent="0.3">
      <c r="A801" s="162"/>
      <c r="B801" s="153"/>
      <c r="C801" s="147"/>
      <c r="D801" s="145"/>
      <c r="E801" s="146"/>
      <c r="F801" s="327"/>
      <c r="G801" s="145"/>
      <c r="H801" s="327"/>
      <c r="I801" s="327"/>
    </row>
    <row r="802" spans="1:9" s="160" customFormat="1" ht="14" x14ac:dyDescent="0.3">
      <c r="A802" s="162"/>
      <c r="B802" s="153" t="s">
        <v>805</v>
      </c>
      <c r="C802" s="147">
        <v>155.22999999999999</v>
      </c>
      <c r="D802" s="145">
        <v>3.9E-2</v>
      </c>
      <c r="E802" s="146">
        <f>C802*D802</f>
        <v>6.0539699999999996</v>
      </c>
      <c r="F802" s="327">
        <v>169.1</v>
      </c>
      <c r="G802" s="145"/>
      <c r="H802" s="327"/>
      <c r="I802" s="327">
        <v>260.86</v>
      </c>
    </row>
    <row r="803" spans="1:9" s="160" customFormat="1" ht="14" x14ac:dyDescent="0.3">
      <c r="A803" s="162"/>
      <c r="B803" s="221"/>
      <c r="C803" s="147"/>
      <c r="D803" s="145"/>
      <c r="E803" s="146"/>
      <c r="F803" s="327"/>
      <c r="G803" s="145"/>
      <c r="H803" s="327"/>
      <c r="I803" s="327"/>
    </row>
    <row r="804" spans="1:9" s="160" customFormat="1" ht="14" x14ac:dyDescent="0.3">
      <c r="A804" s="162"/>
      <c r="B804" s="221" t="s">
        <v>606</v>
      </c>
      <c r="C804" s="147">
        <v>217.2</v>
      </c>
      <c r="D804" s="145">
        <v>3.9E-2</v>
      </c>
      <c r="E804" s="146">
        <f>C804*D804</f>
        <v>8.4707999999999988</v>
      </c>
      <c r="F804" s="327">
        <v>236.61</v>
      </c>
      <c r="G804" s="145"/>
      <c r="H804" s="327"/>
      <c r="I804" s="327">
        <v>217.39</v>
      </c>
    </row>
    <row r="805" spans="1:9" s="160" customFormat="1" ht="14" x14ac:dyDescent="0.3">
      <c r="A805" s="162"/>
      <c r="B805" s="223" t="s">
        <v>607</v>
      </c>
      <c r="C805" s="147"/>
      <c r="D805" s="145"/>
      <c r="E805" s="146"/>
      <c r="F805" s="327"/>
      <c r="G805" s="145"/>
      <c r="H805" s="327"/>
      <c r="I805" s="327"/>
    </row>
    <row r="806" spans="1:9" s="160" customFormat="1" ht="14" x14ac:dyDescent="0.3">
      <c r="A806" s="162"/>
      <c r="B806" s="153" t="s">
        <v>608</v>
      </c>
      <c r="C806" s="147"/>
      <c r="D806" s="145"/>
      <c r="E806" s="146"/>
      <c r="F806" s="327"/>
      <c r="G806" s="145"/>
      <c r="H806" s="327"/>
      <c r="I806" s="327"/>
    </row>
    <row r="807" spans="1:9" s="160" customFormat="1" ht="14" x14ac:dyDescent="0.3">
      <c r="A807" s="162"/>
      <c r="B807" s="153" t="s">
        <v>609</v>
      </c>
      <c r="C807" s="147">
        <v>206.26</v>
      </c>
      <c r="D807" s="145">
        <v>3.9E-2</v>
      </c>
      <c r="E807" s="146">
        <f t="shared" ref="E807:E815" si="68">C807*D807</f>
        <v>8.0441400000000005</v>
      </c>
      <c r="F807" s="327">
        <v>224.69</v>
      </c>
      <c r="G807" s="145"/>
      <c r="H807" s="327">
        <f t="shared" si="65"/>
        <v>0</v>
      </c>
      <c r="I807" s="327">
        <v>260.86</v>
      </c>
    </row>
    <row r="808" spans="1:9" s="160" customFormat="1" ht="14" x14ac:dyDescent="0.3">
      <c r="A808" s="162"/>
      <c r="B808" s="153" t="s">
        <v>610</v>
      </c>
      <c r="C808" s="147">
        <v>63.01</v>
      </c>
      <c r="D808" s="145">
        <v>3.9E-2</v>
      </c>
      <c r="E808" s="146">
        <f t="shared" si="68"/>
        <v>2.4573899999999997</v>
      </c>
      <c r="F808" s="327">
        <v>68.64</v>
      </c>
      <c r="G808" s="145"/>
      <c r="H808" s="327">
        <f t="shared" si="65"/>
        <v>0</v>
      </c>
      <c r="I808" s="327">
        <v>86.95</v>
      </c>
    </row>
    <row r="809" spans="1:9" s="160" customFormat="1" ht="14" x14ac:dyDescent="0.3">
      <c r="A809" s="162"/>
      <c r="B809" s="153" t="s">
        <v>611</v>
      </c>
      <c r="C809" s="147">
        <v>63.01</v>
      </c>
      <c r="D809" s="145">
        <v>3.9E-2</v>
      </c>
      <c r="E809" s="146">
        <f t="shared" si="68"/>
        <v>2.4573899999999997</v>
      </c>
      <c r="F809" s="327">
        <v>68.64</v>
      </c>
      <c r="G809" s="145"/>
      <c r="H809" s="327">
        <f t="shared" si="65"/>
        <v>0</v>
      </c>
      <c r="I809" s="327">
        <v>86.95</v>
      </c>
    </row>
    <row r="810" spans="1:9" s="160" customFormat="1" ht="14" x14ac:dyDescent="0.3">
      <c r="A810" s="162"/>
      <c r="B810" s="153" t="s">
        <v>612</v>
      </c>
      <c r="C810" s="147">
        <v>129.69999999999999</v>
      </c>
      <c r="D810" s="145">
        <v>3.9E-2</v>
      </c>
      <c r="E810" s="146">
        <f t="shared" si="68"/>
        <v>5.0582999999999991</v>
      </c>
      <c r="F810" s="327">
        <v>141.29</v>
      </c>
      <c r="G810" s="145"/>
      <c r="H810" s="327">
        <f t="shared" si="65"/>
        <v>0</v>
      </c>
      <c r="I810" s="327">
        <v>173.91</v>
      </c>
    </row>
    <row r="811" spans="1:9" s="160" customFormat="1" ht="14" x14ac:dyDescent="0.3">
      <c r="A811" s="162"/>
      <c r="B811" s="153" t="s">
        <v>609</v>
      </c>
      <c r="C811" s="147"/>
      <c r="D811" s="145"/>
      <c r="E811" s="146"/>
      <c r="F811" s="327"/>
      <c r="G811" s="145"/>
      <c r="H811" s="327"/>
      <c r="I811" s="327"/>
    </row>
    <row r="812" spans="1:9" s="160" customFormat="1" ht="14" x14ac:dyDescent="0.3">
      <c r="A812" s="162"/>
      <c r="B812" s="153" t="s">
        <v>610</v>
      </c>
      <c r="C812" s="147">
        <v>41.21</v>
      </c>
      <c r="D812" s="145">
        <v>3.9E-2</v>
      </c>
      <c r="E812" s="146">
        <f t="shared" si="68"/>
        <v>1.6071900000000001</v>
      </c>
      <c r="F812" s="327">
        <v>44.89</v>
      </c>
      <c r="G812" s="145"/>
      <c r="H812" s="327">
        <f t="shared" si="65"/>
        <v>0</v>
      </c>
      <c r="I812" s="327">
        <v>86.95</v>
      </c>
    </row>
    <row r="813" spans="1:9" s="160" customFormat="1" ht="14" x14ac:dyDescent="0.3">
      <c r="A813" s="162"/>
      <c r="B813" s="153" t="s">
        <v>611</v>
      </c>
      <c r="C813" s="147">
        <v>41.21</v>
      </c>
      <c r="D813" s="145">
        <v>3.9E-2</v>
      </c>
      <c r="E813" s="146">
        <f t="shared" si="68"/>
        <v>1.6071900000000001</v>
      </c>
      <c r="F813" s="327">
        <v>44.89</v>
      </c>
      <c r="G813" s="145"/>
      <c r="H813" s="327">
        <f t="shared" si="65"/>
        <v>0</v>
      </c>
      <c r="I813" s="327">
        <v>86.95</v>
      </c>
    </row>
    <row r="814" spans="1:9" s="160" customFormat="1" ht="14" x14ac:dyDescent="0.3">
      <c r="A814" s="162"/>
      <c r="B814" s="221" t="s">
        <v>806</v>
      </c>
      <c r="C814" s="147"/>
      <c r="D814" s="145"/>
      <c r="E814" s="146"/>
      <c r="F814" s="327">
        <v>225.31</v>
      </c>
      <c r="G814" s="145"/>
      <c r="H814" s="327">
        <f t="shared" si="65"/>
        <v>0</v>
      </c>
      <c r="I814" s="401">
        <v>217.39</v>
      </c>
    </row>
    <row r="815" spans="1:9" s="160" customFormat="1" ht="14" x14ac:dyDescent="0.3">
      <c r="A815" s="162"/>
      <c r="B815" s="221"/>
      <c r="C815" s="147">
        <v>206.85</v>
      </c>
      <c r="D815" s="145">
        <v>3.9E-2</v>
      </c>
      <c r="E815" s="146">
        <f t="shared" si="68"/>
        <v>8.0671499999999998</v>
      </c>
      <c r="F815" s="327"/>
      <c r="G815" s="145"/>
      <c r="H815" s="327"/>
      <c r="I815" s="327"/>
    </row>
    <row r="816" spans="1:9" s="160" customFormat="1" ht="14" x14ac:dyDescent="0.3">
      <c r="A816" s="162"/>
      <c r="B816" s="243" t="s">
        <v>807</v>
      </c>
      <c r="C816" s="147">
        <v>1860.84</v>
      </c>
      <c r="D816" s="145">
        <v>3.9E-2</v>
      </c>
      <c r="E816" s="146">
        <f>C816*D816</f>
        <v>72.572760000000002</v>
      </c>
      <c r="F816" s="327">
        <v>2027.14</v>
      </c>
      <c r="G816" s="145"/>
      <c r="H816" s="327">
        <f t="shared" si="65"/>
        <v>0</v>
      </c>
      <c r="I816" s="327">
        <v>2608.69</v>
      </c>
    </row>
    <row r="817" spans="1:9" s="160" customFormat="1" ht="14" x14ac:dyDescent="0.3">
      <c r="A817" s="162"/>
      <c r="B817" s="153" t="s">
        <v>613</v>
      </c>
      <c r="C817" s="147">
        <v>40.729999999999997</v>
      </c>
      <c r="D817" s="145">
        <v>3.9E-2</v>
      </c>
      <c r="E817" s="146">
        <f>C817*D817</f>
        <v>1.5884699999999998</v>
      </c>
      <c r="F817" s="327">
        <v>44.37</v>
      </c>
      <c r="G817" s="145"/>
      <c r="H817" s="327">
        <f t="shared" si="65"/>
        <v>0</v>
      </c>
      <c r="I817" s="327">
        <v>86.95</v>
      </c>
    </row>
    <row r="818" spans="1:9" s="160" customFormat="1" ht="14" x14ac:dyDescent="0.3">
      <c r="A818" s="162"/>
      <c r="B818" s="221"/>
      <c r="C818" s="147"/>
      <c r="D818" s="145"/>
      <c r="E818" s="146"/>
      <c r="F818" s="327"/>
      <c r="G818" s="145"/>
      <c r="H818" s="327"/>
      <c r="I818" s="327"/>
    </row>
    <row r="819" spans="1:9" s="160" customFormat="1" ht="14" x14ac:dyDescent="0.3">
      <c r="A819" s="162"/>
      <c r="B819" s="221" t="s">
        <v>808</v>
      </c>
      <c r="C819" s="147"/>
      <c r="D819" s="145"/>
      <c r="E819" s="146"/>
      <c r="F819" s="327"/>
      <c r="G819" s="145"/>
      <c r="H819" s="327"/>
      <c r="I819" s="327"/>
    </row>
    <row r="820" spans="1:9" s="160" customFormat="1" ht="28" x14ac:dyDescent="0.3">
      <c r="A820" s="162"/>
      <c r="B820" s="265" t="s">
        <v>809</v>
      </c>
      <c r="C820" s="147"/>
      <c r="D820" s="145"/>
      <c r="E820" s="146"/>
      <c r="F820" s="327"/>
      <c r="G820" s="145"/>
      <c r="H820" s="327"/>
      <c r="I820" s="327"/>
    </row>
    <row r="821" spans="1:9" s="160" customFormat="1" ht="14" x14ac:dyDescent="0.3">
      <c r="A821" s="162"/>
      <c r="B821" s="221"/>
      <c r="C821" s="147"/>
      <c r="D821" s="145"/>
      <c r="E821" s="146"/>
      <c r="F821" s="327"/>
      <c r="G821" s="145"/>
      <c r="H821" s="327"/>
      <c r="I821" s="327"/>
    </row>
    <row r="822" spans="1:9" s="160" customFormat="1" ht="14" x14ac:dyDescent="0.3">
      <c r="A822" s="162"/>
      <c r="B822" s="220" t="s">
        <v>614</v>
      </c>
      <c r="C822" s="147"/>
      <c r="D822" s="145"/>
      <c r="E822" s="146"/>
      <c r="F822" s="327"/>
      <c r="G822" s="145"/>
      <c r="H822" s="327"/>
      <c r="I822" s="327"/>
    </row>
    <row r="823" spans="1:9" s="160" customFormat="1" ht="14" x14ac:dyDescent="0.3">
      <c r="A823" s="162"/>
      <c r="B823" s="220" t="s">
        <v>615</v>
      </c>
      <c r="C823" s="147"/>
      <c r="D823" s="145"/>
      <c r="E823" s="146"/>
      <c r="F823" s="327"/>
      <c r="G823" s="145"/>
      <c r="H823" s="327"/>
      <c r="I823" s="327"/>
    </row>
    <row r="824" spans="1:9" s="160" customFormat="1" ht="14" x14ac:dyDescent="0.3">
      <c r="A824" s="162"/>
      <c r="B824" s="153" t="s">
        <v>810</v>
      </c>
      <c r="C824" s="147"/>
      <c r="D824" s="145"/>
      <c r="E824" s="146"/>
      <c r="F824" s="327">
        <v>1239.06</v>
      </c>
      <c r="G824" s="145"/>
      <c r="H824" s="327"/>
      <c r="I824" s="327">
        <v>1304.3399999999999</v>
      </c>
    </row>
    <row r="825" spans="1:9" s="160" customFormat="1" ht="14" x14ac:dyDescent="0.3">
      <c r="A825" s="162"/>
      <c r="B825" s="153" t="s">
        <v>811</v>
      </c>
      <c r="C825" s="147"/>
      <c r="D825" s="145"/>
      <c r="E825" s="146"/>
      <c r="F825" s="327"/>
      <c r="G825" s="145"/>
      <c r="H825" s="327"/>
      <c r="I825" s="327">
        <v>1913.04</v>
      </c>
    </row>
    <row r="826" spans="1:9" s="160" customFormat="1" ht="14" x14ac:dyDescent="0.3">
      <c r="A826" s="162"/>
      <c r="B826" s="157" t="s">
        <v>812</v>
      </c>
      <c r="C826" s="147">
        <v>1137.4100000000001</v>
      </c>
      <c r="D826" s="145">
        <v>3.9E-2</v>
      </c>
      <c r="E826" s="146">
        <f>C826*D826</f>
        <v>44.358990000000006</v>
      </c>
      <c r="F826" s="327"/>
      <c r="G826" s="145"/>
      <c r="H826" s="327"/>
      <c r="I826" s="327">
        <v>26.08</v>
      </c>
    </row>
    <row r="827" spans="1:9" s="160" customFormat="1" ht="14" x14ac:dyDescent="0.3">
      <c r="A827" s="162"/>
      <c r="B827" s="153" t="s">
        <v>813</v>
      </c>
      <c r="C827" s="147"/>
      <c r="D827" s="145"/>
      <c r="E827" s="146"/>
      <c r="F827" s="327"/>
      <c r="G827" s="145"/>
      <c r="H827" s="327"/>
      <c r="I827" s="327"/>
    </row>
    <row r="828" spans="1:9" s="160" customFormat="1" ht="14" x14ac:dyDescent="0.3">
      <c r="A828" s="162"/>
      <c r="B828" s="153"/>
      <c r="C828" s="147"/>
      <c r="D828" s="145"/>
      <c r="E828" s="146"/>
      <c r="F828" s="327"/>
      <c r="G828" s="145"/>
      <c r="H828" s="327"/>
      <c r="I828" s="327"/>
    </row>
    <row r="829" spans="1:9" s="160" customFormat="1" ht="14" x14ac:dyDescent="0.3">
      <c r="A829" s="162"/>
      <c r="B829" s="384" t="s">
        <v>616</v>
      </c>
      <c r="C829" s="279"/>
      <c r="D829" s="145"/>
      <c r="E829" s="278"/>
      <c r="F829" s="344"/>
      <c r="G829" s="145"/>
      <c r="H829" s="327"/>
      <c r="I829" s="327"/>
    </row>
    <row r="830" spans="1:9" s="160" customFormat="1" ht="14" x14ac:dyDescent="0.3">
      <c r="A830" s="162"/>
      <c r="B830" s="385" t="s">
        <v>847</v>
      </c>
      <c r="C830" s="344">
        <v>200</v>
      </c>
      <c r="D830" s="145">
        <v>3.9E-2</v>
      </c>
      <c r="E830" s="146">
        <f t="shared" ref="E830:E831" si="69">C830*D830</f>
        <v>7.8</v>
      </c>
      <c r="F830" s="327">
        <v>217.87</v>
      </c>
      <c r="G830" s="145"/>
      <c r="H830" s="327"/>
      <c r="I830" s="327">
        <v>300</v>
      </c>
    </row>
    <row r="831" spans="1:9" s="160" customFormat="1" ht="12.75" customHeight="1" x14ac:dyDescent="0.3">
      <c r="A831" s="162"/>
      <c r="B831" s="385" t="s">
        <v>814</v>
      </c>
      <c r="C831" s="344">
        <v>800</v>
      </c>
      <c r="D831" s="145">
        <v>3.9E-2</v>
      </c>
      <c r="E831" s="146">
        <f t="shared" si="69"/>
        <v>31.2</v>
      </c>
      <c r="F831" s="327">
        <v>871.5</v>
      </c>
      <c r="G831" s="145"/>
      <c r="H831" s="327"/>
      <c r="I831" s="327">
        <v>3500</v>
      </c>
    </row>
    <row r="832" spans="1:9" s="160" customFormat="1" ht="12.75" customHeight="1" x14ac:dyDescent="0.25">
      <c r="A832" s="162"/>
      <c r="B832" s="386" t="s">
        <v>815</v>
      </c>
      <c r="C832" s="279"/>
      <c r="D832" s="145"/>
      <c r="E832" s="278"/>
      <c r="F832" s="359"/>
      <c r="G832" s="145"/>
      <c r="H832" s="327"/>
      <c r="I832" s="327">
        <v>4000</v>
      </c>
    </row>
    <row r="833" spans="1:9" s="160" customFormat="1" ht="12.75" customHeight="1" x14ac:dyDescent="0.25">
      <c r="A833" s="162"/>
      <c r="B833" s="386" t="s">
        <v>816</v>
      </c>
      <c r="C833" s="279"/>
      <c r="D833" s="145"/>
      <c r="E833" s="278"/>
      <c r="F833" s="359"/>
      <c r="G833" s="145"/>
      <c r="H833" s="327"/>
      <c r="I833" s="327">
        <v>4500</v>
      </c>
    </row>
    <row r="834" spans="1:9" s="160" customFormat="1" ht="12.75" customHeight="1" x14ac:dyDescent="0.25">
      <c r="A834" s="162"/>
      <c r="B834" s="386" t="s">
        <v>845</v>
      </c>
      <c r="C834" s="279"/>
      <c r="D834" s="145"/>
      <c r="E834" s="278"/>
      <c r="F834" s="359"/>
      <c r="G834" s="145"/>
      <c r="H834" s="327"/>
      <c r="I834" s="327">
        <v>2000</v>
      </c>
    </row>
    <row r="835" spans="1:9" s="160" customFormat="1" ht="12.75" customHeight="1" x14ac:dyDescent="0.25">
      <c r="A835" s="162"/>
      <c r="B835" s="386" t="s">
        <v>846</v>
      </c>
      <c r="C835" s="279"/>
      <c r="D835" s="145"/>
      <c r="E835" s="278"/>
      <c r="F835" s="359"/>
      <c r="G835" s="145"/>
      <c r="H835" s="327"/>
      <c r="I835" s="327">
        <v>2000</v>
      </c>
    </row>
    <row r="836" spans="1:9" s="160" customFormat="1" ht="12.75" customHeight="1" x14ac:dyDescent="0.25">
      <c r="A836" s="162"/>
      <c r="B836" s="386" t="s">
        <v>848</v>
      </c>
      <c r="C836" s="279"/>
      <c r="D836" s="145"/>
      <c r="E836" s="278"/>
      <c r="F836" s="359"/>
      <c r="G836" s="145"/>
      <c r="H836" s="327"/>
      <c r="I836" s="327">
        <v>3000</v>
      </c>
    </row>
    <row r="837" spans="1:9" s="160" customFormat="1" ht="12.75" customHeight="1" x14ac:dyDescent="0.25">
      <c r="A837" s="162"/>
      <c r="B837" s="386" t="s">
        <v>849</v>
      </c>
      <c r="C837" s="279"/>
      <c r="D837" s="145"/>
      <c r="E837" s="278"/>
      <c r="F837" s="359"/>
      <c r="G837" s="145"/>
      <c r="H837" s="327"/>
      <c r="I837" s="327">
        <v>1000</v>
      </c>
    </row>
    <row r="838" spans="1:9" s="160" customFormat="1" ht="12.75" customHeight="1" x14ac:dyDescent="0.25">
      <c r="A838" s="162"/>
      <c r="B838" s="386" t="s">
        <v>850</v>
      </c>
      <c r="C838" s="279"/>
      <c r="D838" s="145"/>
      <c r="E838" s="278"/>
      <c r="F838" s="359"/>
      <c r="G838" s="145"/>
      <c r="H838" s="327"/>
      <c r="I838" s="327">
        <v>250</v>
      </c>
    </row>
    <row r="839" spans="1:9" s="160" customFormat="1" ht="12.75" customHeight="1" x14ac:dyDescent="0.25">
      <c r="A839" s="162"/>
      <c r="B839" s="386" t="s">
        <v>851</v>
      </c>
      <c r="C839" s="279"/>
      <c r="D839" s="145"/>
      <c r="E839" s="278"/>
      <c r="F839" s="359"/>
      <c r="G839" s="145"/>
      <c r="H839" s="327"/>
      <c r="I839" s="327">
        <v>500</v>
      </c>
    </row>
    <row r="840" spans="1:9" s="160" customFormat="1" ht="12.75" customHeight="1" x14ac:dyDescent="0.25">
      <c r="A840" s="162"/>
      <c r="B840" s="386"/>
      <c r="C840" s="279"/>
      <c r="D840" s="145"/>
      <c r="E840" s="278"/>
      <c r="F840" s="359"/>
      <c r="G840" s="145"/>
      <c r="H840" s="327"/>
      <c r="I840" s="327"/>
    </row>
    <row r="841" spans="1:9" ht="44.25" customHeight="1" x14ac:dyDescent="0.55000000000000004">
      <c r="A841" s="178"/>
      <c r="B841" s="266" t="s">
        <v>617</v>
      </c>
      <c r="C841" s="181"/>
      <c r="D841" s="200"/>
      <c r="E841" s="180"/>
      <c r="F841" s="330"/>
      <c r="G841" s="200"/>
      <c r="H841" s="354"/>
      <c r="I841" s="330"/>
    </row>
    <row r="842" spans="1:9" s="160" customFormat="1" ht="14" x14ac:dyDescent="0.3">
      <c r="A842" s="415" t="s">
        <v>31</v>
      </c>
      <c r="B842" s="415"/>
      <c r="C842" s="123"/>
      <c r="D842" s="200"/>
      <c r="E842" s="108"/>
      <c r="F842" s="330"/>
      <c r="G842" s="200"/>
      <c r="H842" s="354"/>
      <c r="I842" s="330"/>
    </row>
    <row r="843" spans="1:9" s="160" customFormat="1" ht="14" x14ac:dyDescent="0.3">
      <c r="A843" s="415" t="s">
        <v>794</v>
      </c>
      <c r="B843" s="415"/>
      <c r="C843" s="123"/>
      <c r="D843" s="200"/>
      <c r="E843" s="108"/>
      <c r="F843" s="330"/>
      <c r="G843" s="200"/>
      <c r="H843" s="354"/>
      <c r="I843" s="330"/>
    </row>
    <row r="844" spans="1:9" s="160" customFormat="1" ht="14.5" thickBot="1" x14ac:dyDescent="0.35">
      <c r="A844" s="372"/>
      <c r="B844" s="372"/>
      <c r="C844" s="123"/>
      <c r="D844" s="200"/>
      <c r="E844" s="108"/>
      <c r="F844" s="330"/>
      <c r="G844" s="200"/>
      <c r="H844" s="354"/>
      <c r="I844" s="330"/>
    </row>
    <row r="845" spans="1:9" s="160" customFormat="1" ht="42.5" thickBot="1" x14ac:dyDescent="0.35">
      <c r="A845" s="310"/>
      <c r="B845" s="304" t="s">
        <v>33</v>
      </c>
      <c r="C845" s="334" t="s">
        <v>34</v>
      </c>
      <c r="D845" s="323" t="s">
        <v>3</v>
      </c>
      <c r="E845" s="306" t="s">
        <v>35</v>
      </c>
      <c r="F845" s="334" t="s">
        <v>791</v>
      </c>
      <c r="G845" s="381" t="s">
        <v>3</v>
      </c>
      <c r="H845" s="382" t="s">
        <v>4</v>
      </c>
      <c r="I845" s="373" t="s">
        <v>795</v>
      </c>
    </row>
    <row r="846" spans="1:9" s="160" customFormat="1" ht="14" x14ac:dyDescent="0.3">
      <c r="A846" s="162"/>
      <c r="B846" s="150" t="s">
        <v>619</v>
      </c>
      <c r="C846" s="147"/>
      <c r="D846" s="145"/>
      <c r="E846" s="146"/>
      <c r="F846" s="327"/>
      <c r="G846" s="145"/>
      <c r="H846" s="327"/>
      <c r="I846" s="327"/>
    </row>
    <row r="847" spans="1:9" s="160" customFormat="1" ht="14" x14ac:dyDescent="0.3">
      <c r="A847" s="162"/>
      <c r="B847" s="223" t="s">
        <v>620</v>
      </c>
      <c r="C847" s="147"/>
      <c r="D847" s="145"/>
      <c r="E847" s="146"/>
      <c r="F847" s="327"/>
      <c r="G847" s="145"/>
      <c r="H847" s="327"/>
      <c r="I847" s="327"/>
    </row>
    <row r="848" spans="1:9" s="160" customFormat="1" ht="14" x14ac:dyDescent="0.3">
      <c r="A848" s="162"/>
      <c r="B848" s="220" t="s">
        <v>621</v>
      </c>
      <c r="C848" s="147"/>
      <c r="D848" s="145"/>
      <c r="E848" s="146"/>
      <c r="F848" s="327"/>
      <c r="G848" s="145"/>
      <c r="H848" s="327"/>
      <c r="I848" s="327"/>
    </row>
    <row r="849" spans="1:9" s="160" customFormat="1" ht="14" x14ac:dyDescent="0.3">
      <c r="A849" s="162"/>
      <c r="B849" s="157" t="s">
        <v>622</v>
      </c>
      <c r="C849" s="147">
        <v>702.59</v>
      </c>
      <c r="D849" s="145">
        <v>3.9E-2</v>
      </c>
      <c r="E849" s="146">
        <f t="shared" ref="E849:E854" si="70">C849*D849</f>
        <v>27.401010000000003</v>
      </c>
      <c r="F849" s="327">
        <v>765.38</v>
      </c>
      <c r="G849" s="145"/>
      <c r="H849" s="327">
        <f t="shared" ref="H849:H892" si="71">F849*G849</f>
        <v>0</v>
      </c>
      <c r="I849" s="327">
        <v>869.56</v>
      </c>
    </row>
    <row r="850" spans="1:9" s="160" customFormat="1" ht="14" x14ac:dyDescent="0.3">
      <c r="A850" s="158"/>
      <c r="B850" s="157" t="s">
        <v>623</v>
      </c>
      <c r="C850" s="147">
        <v>1737.16</v>
      </c>
      <c r="D850" s="145">
        <v>3.9E-2</v>
      </c>
      <c r="E850" s="146">
        <f t="shared" si="70"/>
        <v>67.74924</v>
      </c>
      <c r="F850" s="327">
        <v>1892.41</v>
      </c>
      <c r="G850" s="145"/>
      <c r="H850" s="327">
        <f t="shared" si="71"/>
        <v>0</v>
      </c>
      <c r="I850" s="327">
        <v>2000</v>
      </c>
    </row>
    <row r="851" spans="1:9" s="160" customFormat="1" ht="14" x14ac:dyDescent="0.3">
      <c r="A851" s="162"/>
      <c r="B851" s="157" t="s">
        <v>624</v>
      </c>
      <c r="C851" s="147">
        <v>672.33</v>
      </c>
      <c r="D851" s="145">
        <v>3.9E-2</v>
      </c>
      <c r="E851" s="146">
        <f t="shared" si="70"/>
        <v>26.220870000000001</v>
      </c>
      <c r="F851" s="327">
        <v>732.42</v>
      </c>
      <c r="G851" s="145"/>
      <c r="H851" s="327">
        <f t="shared" si="71"/>
        <v>0</v>
      </c>
      <c r="I851" s="327">
        <v>869.56</v>
      </c>
    </row>
    <row r="852" spans="1:9" s="160" customFormat="1" ht="14" x14ac:dyDescent="0.3">
      <c r="A852" s="162"/>
      <c r="B852" s="157" t="s">
        <v>625</v>
      </c>
      <c r="C852" s="147">
        <v>702.59</v>
      </c>
      <c r="D852" s="145">
        <v>3.9E-2</v>
      </c>
      <c r="E852" s="146">
        <f t="shared" si="70"/>
        <v>27.401010000000003</v>
      </c>
      <c r="F852" s="327">
        <v>765.38</v>
      </c>
      <c r="G852" s="145"/>
      <c r="H852" s="327">
        <f t="shared" si="71"/>
        <v>0</v>
      </c>
      <c r="I852" s="327">
        <v>869.56</v>
      </c>
    </row>
    <row r="853" spans="1:9" s="160" customFormat="1" ht="14" x14ac:dyDescent="0.3">
      <c r="A853" s="162"/>
      <c r="B853" s="153"/>
      <c r="C853" s="147"/>
      <c r="D853" s="145"/>
      <c r="E853" s="146"/>
      <c r="F853" s="327"/>
      <c r="G853" s="145"/>
      <c r="H853" s="327"/>
      <c r="I853" s="327"/>
    </row>
    <row r="854" spans="1:9" s="160" customFormat="1" ht="14" x14ac:dyDescent="0.3">
      <c r="A854" s="158"/>
      <c r="B854" s="153" t="s">
        <v>626</v>
      </c>
      <c r="C854" s="147">
        <v>108.16</v>
      </c>
      <c r="D854" s="145">
        <v>3.9E-2</v>
      </c>
      <c r="E854" s="146">
        <f t="shared" si="70"/>
        <v>4.2182399999999998</v>
      </c>
      <c r="F854" s="327">
        <v>117.83</v>
      </c>
      <c r="G854" s="145"/>
      <c r="H854" s="327">
        <f t="shared" si="71"/>
        <v>0</v>
      </c>
      <c r="I854" s="327">
        <v>130.43</v>
      </c>
    </row>
    <row r="855" spans="1:9" s="160" customFormat="1" ht="14" x14ac:dyDescent="0.3">
      <c r="A855" s="162"/>
      <c r="B855" s="153"/>
      <c r="C855" s="147"/>
      <c r="D855" s="145"/>
      <c r="E855" s="146"/>
      <c r="F855" s="327"/>
      <c r="G855" s="145"/>
      <c r="H855" s="327"/>
      <c r="I855" s="327"/>
    </row>
    <row r="856" spans="1:9" s="160" customFormat="1" ht="14" x14ac:dyDescent="0.3">
      <c r="A856" s="162"/>
      <c r="B856" s="220" t="s">
        <v>627</v>
      </c>
      <c r="C856" s="147"/>
      <c r="D856" s="145"/>
      <c r="E856" s="146"/>
      <c r="F856" s="327"/>
      <c r="G856" s="145"/>
      <c r="H856" s="327"/>
      <c r="I856" s="327"/>
    </row>
    <row r="857" spans="1:9" s="160" customFormat="1" ht="14" x14ac:dyDescent="0.3">
      <c r="A857" s="162"/>
      <c r="B857" s="157" t="s">
        <v>622</v>
      </c>
      <c r="C857" s="147">
        <v>496.82</v>
      </c>
      <c r="D857" s="145">
        <v>3.9E-2</v>
      </c>
      <c r="E857" s="146">
        <f t="shared" ref="E857:E862" si="72">C857*D857</f>
        <v>19.375979999999998</v>
      </c>
      <c r="F857" s="327">
        <v>541.22</v>
      </c>
      <c r="G857" s="145"/>
      <c r="H857" s="327">
        <f t="shared" si="71"/>
        <v>0</v>
      </c>
      <c r="I857" s="327">
        <v>652.16999999999996</v>
      </c>
    </row>
    <row r="858" spans="1:9" s="160" customFormat="1" ht="14" x14ac:dyDescent="0.3">
      <c r="A858" s="162"/>
      <c r="B858" s="157" t="s">
        <v>623</v>
      </c>
      <c r="C858" s="147">
        <v>1013.5</v>
      </c>
      <c r="D858" s="145">
        <v>3.9E-2</v>
      </c>
      <c r="E858" s="146">
        <f t="shared" si="72"/>
        <v>39.526499999999999</v>
      </c>
      <c r="F858" s="327">
        <v>1104.08</v>
      </c>
      <c r="G858" s="145"/>
      <c r="H858" s="327">
        <f t="shared" si="71"/>
        <v>0</v>
      </c>
      <c r="I858" s="327">
        <v>1304.3399999999999</v>
      </c>
    </row>
    <row r="859" spans="1:9" s="160" customFormat="1" ht="14" x14ac:dyDescent="0.3">
      <c r="A859" s="162"/>
      <c r="B859" s="157" t="s">
        <v>624</v>
      </c>
      <c r="C859" s="147">
        <v>475.42</v>
      </c>
      <c r="D859" s="145">
        <v>3.9E-2</v>
      </c>
      <c r="E859" s="146">
        <f t="shared" si="72"/>
        <v>18.54138</v>
      </c>
      <c r="F859" s="327">
        <v>517.91</v>
      </c>
      <c r="G859" s="145"/>
      <c r="H859" s="327">
        <f t="shared" si="71"/>
        <v>0</v>
      </c>
      <c r="I859" s="327">
        <v>652.16999999999996</v>
      </c>
    </row>
    <row r="860" spans="1:9" s="160" customFormat="1" ht="14" x14ac:dyDescent="0.3">
      <c r="A860" s="162"/>
      <c r="B860" s="157" t="s">
        <v>625</v>
      </c>
      <c r="C860" s="147">
        <v>496.82</v>
      </c>
      <c r="D860" s="145">
        <v>3.9E-2</v>
      </c>
      <c r="E860" s="146">
        <f t="shared" si="72"/>
        <v>19.375979999999998</v>
      </c>
      <c r="F860" s="327">
        <v>541.22</v>
      </c>
      <c r="G860" s="145"/>
      <c r="H860" s="327">
        <f t="shared" si="71"/>
        <v>0</v>
      </c>
      <c r="I860" s="327">
        <v>652.16999999999996</v>
      </c>
    </row>
    <row r="861" spans="1:9" s="160" customFormat="1" ht="14" x14ac:dyDescent="0.3">
      <c r="A861" s="158"/>
      <c r="B861" s="157"/>
      <c r="C861" s="147"/>
      <c r="D861" s="145"/>
      <c r="E861" s="146"/>
      <c r="F861" s="327"/>
      <c r="G861" s="145"/>
      <c r="H861" s="327"/>
      <c r="I861" s="327"/>
    </row>
    <row r="862" spans="1:9" s="160" customFormat="1" ht="14" x14ac:dyDescent="0.3">
      <c r="A862" s="162"/>
      <c r="B862" s="153" t="s">
        <v>626</v>
      </c>
      <c r="C862" s="147">
        <v>81.28</v>
      </c>
      <c r="D862" s="145">
        <v>3.9E-2</v>
      </c>
      <c r="E862" s="146">
        <f t="shared" si="72"/>
        <v>3.1699199999999998</v>
      </c>
      <c r="F862" s="327">
        <v>88.54</v>
      </c>
      <c r="G862" s="145"/>
      <c r="H862" s="327">
        <f t="shared" si="71"/>
        <v>0</v>
      </c>
      <c r="I862" s="327">
        <v>130.43</v>
      </c>
    </row>
    <row r="863" spans="1:9" s="160" customFormat="1" ht="14" x14ac:dyDescent="0.3">
      <c r="A863" s="162"/>
      <c r="B863" s="221"/>
      <c r="C863" s="147"/>
      <c r="D863" s="145"/>
      <c r="E863" s="146"/>
      <c r="F863" s="327"/>
      <c r="G863" s="145"/>
      <c r="H863" s="327"/>
      <c r="I863" s="327"/>
    </row>
    <row r="864" spans="1:9" s="160" customFormat="1" ht="14" x14ac:dyDescent="0.3">
      <c r="A864" s="162"/>
      <c r="B864" s="221" t="s">
        <v>628</v>
      </c>
      <c r="C864" s="147"/>
      <c r="D864" s="145"/>
      <c r="E864" s="146"/>
      <c r="F864" s="327"/>
      <c r="G864" s="145"/>
      <c r="H864" s="327"/>
      <c r="I864" s="327"/>
    </row>
    <row r="865" spans="1:9" s="160" customFormat="1" ht="14" x14ac:dyDescent="0.3">
      <c r="A865" s="162"/>
      <c r="B865" s="243" t="s">
        <v>629</v>
      </c>
      <c r="C865" s="147">
        <v>88.16</v>
      </c>
      <c r="D865" s="145">
        <v>3.9E-2</v>
      </c>
      <c r="E865" s="146">
        <f>C865*D865</f>
        <v>3.43824</v>
      </c>
      <c r="F865" s="327">
        <v>96.04</v>
      </c>
      <c r="G865" s="145">
        <v>5.2999999999999999E-2</v>
      </c>
      <c r="H865" s="327">
        <f t="shared" si="71"/>
        <v>5.0901199999999998</v>
      </c>
      <c r="I865" s="327">
        <f t="shared" ref="I865:I892" si="73">F865+H865</f>
        <v>101.13012000000001</v>
      </c>
    </row>
    <row r="866" spans="1:9" s="160" customFormat="1" ht="14" x14ac:dyDescent="0.3">
      <c r="A866" s="162"/>
      <c r="B866" s="153" t="s">
        <v>630</v>
      </c>
      <c r="C866" s="147">
        <v>21.04</v>
      </c>
      <c r="D866" s="145">
        <v>3.9E-2</v>
      </c>
      <c r="E866" s="146">
        <f>C866*D866</f>
        <v>0.82055999999999996</v>
      </c>
      <c r="F866" s="327">
        <v>22.92</v>
      </c>
      <c r="G866" s="145">
        <v>5.2999999999999999E-2</v>
      </c>
      <c r="H866" s="327">
        <f t="shared" si="71"/>
        <v>1.2147600000000001</v>
      </c>
      <c r="I866" s="327">
        <f t="shared" si="73"/>
        <v>24.13476</v>
      </c>
    </row>
    <row r="867" spans="1:9" s="160" customFormat="1" ht="14" x14ac:dyDescent="0.3">
      <c r="A867" s="162"/>
      <c r="B867" s="157"/>
      <c r="C867" s="147"/>
      <c r="D867" s="145"/>
      <c r="E867" s="146"/>
      <c r="F867" s="327"/>
      <c r="G867" s="145"/>
      <c r="H867" s="327"/>
      <c r="I867" s="327"/>
    </row>
    <row r="868" spans="1:9" s="160" customFormat="1" ht="14" x14ac:dyDescent="0.3">
      <c r="A868" s="162"/>
      <c r="B868" s="243" t="s">
        <v>631</v>
      </c>
      <c r="C868" s="147">
        <v>67.3</v>
      </c>
      <c r="D868" s="145">
        <v>3.9E-2</v>
      </c>
      <c r="E868" s="146">
        <f>C868*D868</f>
        <v>2.6246999999999998</v>
      </c>
      <c r="F868" s="327">
        <v>73.31</v>
      </c>
      <c r="G868" s="145">
        <v>5.2999999999999999E-2</v>
      </c>
      <c r="H868" s="327">
        <f t="shared" si="71"/>
        <v>3.8854299999999999</v>
      </c>
      <c r="I868" s="327">
        <f t="shared" si="73"/>
        <v>77.195430000000002</v>
      </c>
    </row>
    <row r="869" spans="1:9" s="160" customFormat="1" ht="14" x14ac:dyDescent="0.3">
      <c r="A869" s="162"/>
      <c r="B869" s="153" t="s">
        <v>630</v>
      </c>
      <c r="C869" s="147">
        <v>17.649999999999999</v>
      </c>
      <c r="D869" s="145">
        <v>3.9E-2</v>
      </c>
      <c r="E869" s="146">
        <f>C869*D869</f>
        <v>0.68834999999999991</v>
      </c>
      <c r="F869" s="327">
        <v>19.23</v>
      </c>
      <c r="G869" s="145">
        <v>5.2999999999999999E-2</v>
      </c>
      <c r="H869" s="327">
        <f t="shared" si="71"/>
        <v>1.01919</v>
      </c>
      <c r="I869" s="327">
        <f t="shared" si="73"/>
        <v>20.249189999999999</v>
      </c>
    </row>
    <row r="870" spans="1:9" s="160" customFormat="1" ht="14" x14ac:dyDescent="0.3">
      <c r="A870" s="162"/>
      <c r="B870" s="153"/>
      <c r="C870" s="147"/>
      <c r="D870" s="145"/>
      <c r="E870" s="146"/>
      <c r="F870" s="327"/>
      <c r="G870" s="145"/>
      <c r="H870" s="327"/>
      <c r="I870" s="327"/>
    </row>
    <row r="871" spans="1:9" s="160" customFormat="1" ht="14" x14ac:dyDescent="0.3">
      <c r="A871" s="162"/>
      <c r="B871" s="221" t="s">
        <v>632</v>
      </c>
      <c r="C871" s="147"/>
      <c r="D871" s="145"/>
      <c r="E871" s="146"/>
      <c r="F871" s="327"/>
      <c r="G871" s="145"/>
      <c r="H871" s="327"/>
      <c r="I871" s="327"/>
    </row>
    <row r="872" spans="1:9" s="160" customFormat="1" ht="14" x14ac:dyDescent="0.3">
      <c r="A872" s="162"/>
      <c r="B872" s="221" t="s">
        <v>633</v>
      </c>
      <c r="C872" s="147"/>
      <c r="D872" s="145"/>
      <c r="E872" s="146"/>
      <c r="F872" s="327"/>
      <c r="G872" s="145"/>
      <c r="H872" s="327"/>
      <c r="I872" s="327"/>
    </row>
    <row r="873" spans="1:9" s="160" customFormat="1" ht="14" x14ac:dyDescent="0.3">
      <c r="A873" s="162"/>
      <c r="B873" s="220" t="s">
        <v>634</v>
      </c>
      <c r="C873" s="147"/>
      <c r="D873" s="145"/>
      <c r="E873" s="146"/>
      <c r="F873" s="327"/>
      <c r="G873" s="145"/>
      <c r="H873" s="327"/>
      <c r="I873" s="327"/>
    </row>
    <row r="874" spans="1:9" s="160" customFormat="1" ht="14" x14ac:dyDescent="0.3">
      <c r="A874" s="162"/>
      <c r="B874" s="153" t="s">
        <v>635</v>
      </c>
      <c r="C874" s="147">
        <v>176.53</v>
      </c>
      <c r="D874" s="145">
        <v>3.9E-2</v>
      </c>
      <c r="E874" s="146">
        <f t="shared" ref="E874:E892" si="74">C874*D874</f>
        <v>6.8846699999999998</v>
      </c>
      <c r="F874" s="327">
        <v>192.31</v>
      </c>
      <c r="G874" s="145">
        <v>5.2999999999999999E-2</v>
      </c>
      <c r="H874" s="327">
        <f t="shared" si="71"/>
        <v>10.19243</v>
      </c>
      <c r="I874" s="327">
        <f t="shared" si="73"/>
        <v>202.50243</v>
      </c>
    </row>
    <row r="875" spans="1:9" s="160" customFormat="1" ht="14" x14ac:dyDescent="0.3">
      <c r="A875" s="162"/>
      <c r="B875" s="153" t="s">
        <v>636</v>
      </c>
      <c r="C875" s="147">
        <v>182.81</v>
      </c>
      <c r="D875" s="145">
        <v>3.9E-2</v>
      </c>
      <c r="E875" s="146">
        <f t="shared" si="74"/>
        <v>7.1295900000000003</v>
      </c>
      <c r="F875" s="327">
        <v>199.15</v>
      </c>
      <c r="G875" s="145">
        <v>5.2999999999999999E-2</v>
      </c>
      <c r="H875" s="327">
        <f t="shared" si="71"/>
        <v>10.55495</v>
      </c>
      <c r="I875" s="327">
        <f t="shared" si="73"/>
        <v>209.70495</v>
      </c>
    </row>
    <row r="876" spans="1:9" s="160" customFormat="1" ht="14" x14ac:dyDescent="0.3">
      <c r="A876" s="162"/>
      <c r="B876" s="153" t="s">
        <v>637</v>
      </c>
      <c r="C876" s="147">
        <v>236.59</v>
      </c>
      <c r="D876" s="145">
        <v>3.9E-2</v>
      </c>
      <c r="E876" s="146">
        <f t="shared" si="74"/>
        <v>9.2270099999999999</v>
      </c>
      <c r="F876" s="327">
        <v>257.73</v>
      </c>
      <c r="G876" s="145">
        <v>5.2999999999999999E-2</v>
      </c>
      <c r="H876" s="327">
        <f t="shared" si="71"/>
        <v>13.659690000000001</v>
      </c>
      <c r="I876" s="327">
        <f t="shared" si="73"/>
        <v>271.38969000000003</v>
      </c>
    </row>
    <row r="877" spans="1:9" s="160" customFormat="1" ht="12.75" customHeight="1" x14ac:dyDescent="0.3">
      <c r="A877" s="162"/>
      <c r="B877" s="153" t="s">
        <v>638</v>
      </c>
      <c r="C877" s="147">
        <v>219.17</v>
      </c>
      <c r="D877" s="145">
        <v>3.9E-2</v>
      </c>
      <c r="E877" s="146">
        <f t="shared" si="74"/>
        <v>8.5476299999999998</v>
      </c>
      <c r="F877" s="327">
        <v>238.76</v>
      </c>
      <c r="G877" s="145">
        <v>5.2999999999999999E-2</v>
      </c>
      <c r="H877" s="327">
        <f t="shared" si="71"/>
        <v>12.65428</v>
      </c>
      <c r="I877" s="327">
        <f t="shared" si="73"/>
        <v>251.41427999999999</v>
      </c>
    </row>
    <row r="878" spans="1:9" s="160" customFormat="1" ht="19.5" customHeight="1" x14ac:dyDescent="0.3">
      <c r="A878" s="162"/>
      <c r="B878" s="153" t="s">
        <v>639</v>
      </c>
      <c r="C878" s="147">
        <v>71.87</v>
      </c>
      <c r="D878" s="145">
        <v>3.9E-2</v>
      </c>
      <c r="E878" s="146">
        <f t="shared" si="74"/>
        <v>2.8029300000000004</v>
      </c>
      <c r="F878" s="327">
        <v>78.290000000000006</v>
      </c>
      <c r="G878" s="145">
        <v>5.2999999999999999E-2</v>
      </c>
      <c r="H878" s="327">
        <f t="shared" si="71"/>
        <v>4.1493700000000002</v>
      </c>
      <c r="I878" s="327">
        <f t="shared" si="73"/>
        <v>82.439370000000011</v>
      </c>
    </row>
    <row r="879" spans="1:9" s="160" customFormat="1" ht="12.75" customHeight="1" x14ac:dyDescent="0.3">
      <c r="A879" s="162"/>
      <c r="B879" s="153" t="s">
        <v>640</v>
      </c>
      <c r="C879" s="147">
        <v>70.8</v>
      </c>
      <c r="D879" s="145">
        <v>3.9E-2</v>
      </c>
      <c r="E879" s="146">
        <f t="shared" si="74"/>
        <v>2.7612000000000001</v>
      </c>
      <c r="F879" s="327">
        <v>77.13</v>
      </c>
      <c r="G879" s="145">
        <v>5.2999999999999999E-2</v>
      </c>
      <c r="H879" s="327">
        <f t="shared" si="71"/>
        <v>4.0878899999999998</v>
      </c>
      <c r="I879" s="327">
        <f t="shared" si="73"/>
        <v>81.217889999999997</v>
      </c>
    </row>
    <row r="880" spans="1:9" s="160" customFormat="1" ht="14" x14ac:dyDescent="0.3">
      <c r="A880" s="162"/>
      <c r="B880" s="153" t="s">
        <v>641</v>
      </c>
      <c r="C880" s="147">
        <v>62.02</v>
      </c>
      <c r="D880" s="145">
        <v>3.9E-2</v>
      </c>
      <c r="E880" s="146">
        <f t="shared" si="74"/>
        <v>2.4187799999999999</v>
      </c>
      <c r="F880" s="327">
        <v>67.56</v>
      </c>
      <c r="G880" s="145">
        <v>5.2999999999999999E-2</v>
      </c>
      <c r="H880" s="327">
        <f t="shared" si="71"/>
        <v>3.5806800000000001</v>
      </c>
      <c r="I880" s="327">
        <f t="shared" si="73"/>
        <v>71.140680000000003</v>
      </c>
    </row>
    <row r="881" spans="1:9" s="160" customFormat="1" ht="14" x14ac:dyDescent="0.3">
      <c r="A881" s="162"/>
      <c r="B881" s="153" t="s">
        <v>642</v>
      </c>
      <c r="C881" s="147">
        <v>55.97</v>
      </c>
      <c r="D881" s="145">
        <v>3.9E-2</v>
      </c>
      <c r="E881" s="146">
        <f t="shared" si="74"/>
        <v>2.18283</v>
      </c>
      <c r="F881" s="327">
        <v>60.97</v>
      </c>
      <c r="G881" s="145">
        <v>5.2999999999999999E-2</v>
      </c>
      <c r="H881" s="327">
        <f t="shared" si="71"/>
        <v>3.2314099999999999</v>
      </c>
      <c r="I881" s="327">
        <f t="shared" si="73"/>
        <v>64.201409999999996</v>
      </c>
    </row>
    <row r="882" spans="1:9" s="160" customFormat="1" ht="14" x14ac:dyDescent="0.3">
      <c r="A882" s="162"/>
      <c r="B882" s="153" t="s">
        <v>643</v>
      </c>
      <c r="C882" s="147">
        <v>45.94</v>
      </c>
      <c r="D882" s="145">
        <v>3.9E-2</v>
      </c>
      <c r="E882" s="146">
        <f t="shared" si="74"/>
        <v>1.7916599999999998</v>
      </c>
      <c r="F882" s="327">
        <v>50.05</v>
      </c>
      <c r="G882" s="145">
        <v>5.2999999999999999E-2</v>
      </c>
      <c r="H882" s="327">
        <f t="shared" si="71"/>
        <v>2.65265</v>
      </c>
      <c r="I882" s="327">
        <f t="shared" si="73"/>
        <v>52.702649999999998</v>
      </c>
    </row>
    <row r="883" spans="1:9" s="160" customFormat="1" ht="14" x14ac:dyDescent="0.3">
      <c r="A883" s="162"/>
      <c r="B883" s="153" t="s">
        <v>644</v>
      </c>
      <c r="C883" s="147">
        <v>48.64</v>
      </c>
      <c r="D883" s="145">
        <v>3.9E-2</v>
      </c>
      <c r="E883" s="146">
        <f t="shared" si="74"/>
        <v>1.89696</v>
      </c>
      <c r="F883" s="327">
        <v>52.99</v>
      </c>
      <c r="G883" s="145">
        <v>5.2999999999999999E-2</v>
      </c>
      <c r="H883" s="327">
        <f t="shared" si="71"/>
        <v>2.8084700000000002</v>
      </c>
      <c r="I883" s="327">
        <f t="shared" si="73"/>
        <v>55.798470000000002</v>
      </c>
    </row>
    <row r="884" spans="1:9" s="160" customFormat="1" ht="14" x14ac:dyDescent="0.3">
      <c r="A884" s="162"/>
      <c r="B884" s="153" t="s">
        <v>645</v>
      </c>
      <c r="C884" s="147">
        <v>29.79</v>
      </c>
      <c r="D884" s="145">
        <v>3.9E-2</v>
      </c>
      <c r="E884" s="146">
        <f t="shared" si="74"/>
        <v>1.16181</v>
      </c>
      <c r="F884" s="327">
        <v>32.450000000000003</v>
      </c>
      <c r="G884" s="145">
        <v>5.2999999999999999E-2</v>
      </c>
      <c r="H884" s="327">
        <f t="shared" si="71"/>
        <v>1.7198500000000001</v>
      </c>
      <c r="I884" s="327">
        <f t="shared" si="73"/>
        <v>34.169850000000004</v>
      </c>
    </row>
    <row r="885" spans="1:9" s="160" customFormat="1" ht="14" x14ac:dyDescent="0.3">
      <c r="A885" s="158"/>
      <c r="B885" s="153" t="s">
        <v>646</v>
      </c>
      <c r="C885" s="147">
        <v>56.83</v>
      </c>
      <c r="D885" s="145">
        <v>3.9E-2</v>
      </c>
      <c r="E885" s="146">
        <f t="shared" si="74"/>
        <v>2.21637</v>
      </c>
      <c r="F885" s="327">
        <v>61.91</v>
      </c>
      <c r="G885" s="145">
        <v>5.2999999999999999E-2</v>
      </c>
      <c r="H885" s="327">
        <f t="shared" si="71"/>
        <v>3.2812299999999999</v>
      </c>
      <c r="I885" s="327">
        <f t="shared" si="73"/>
        <v>65.19122999999999</v>
      </c>
    </row>
    <row r="886" spans="1:9" s="160" customFormat="1" ht="14" x14ac:dyDescent="0.3">
      <c r="A886" s="162"/>
      <c r="B886" s="153" t="s">
        <v>647</v>
      </c>
      <c r="C886" s="147">
        <v>51.99</v>
      </c>
      <c r="D886" s="145">
        <v>3.9E-2</v>
      </c>
      <c r="E886" s="146">
        <f t="shared" si="74"/>
        <v>2.0276100000000001</v>
      </c>
      <c r="F886" s="327">
        <v>56.64</v>
      </c>
      <c r="G886" s="145">
        <v>5.2999999999999999E-2</v>
      </c>
      <c r="H886" s="327">
        <f t="shared" si="71"/>
        <v>3.0019200000000001</v>
      </c>
      <c r="I886" s="327">
        <f t="shared" si="73"/>
        <v>59.641919999999999</v>
      </c>
    </row>
    <row r="887" spans="1:9" s="160" customFormat="1" ht="14" x14ac:dyDescent="0.3">
      <c r="A887" s="162"/>
      <c r="B887" s="153" t="s">
        <v>648</v>
      </c>
      <c r="C887" s="147">
        <v>10.78</v>
      </c>
      <c r="D887" s="145">
        <v>3.9E-2</v>
      </c>
      <c r="E887" s="146">
        <f t="shared" si="74"/>
        <v>0.42041999999999996</v>
      </c>
      <c r="F887" s="327">
        <v>11.74</v>
      </c>
      <c r="G887" s="145">
        <v>5.2999999999999999E-2</v>
      </c>
      <c r="H887" s="327">
        <f t="shared" si="71"/>
        <v>0.62222</v>
      </c>
      <c r="I887" s="327">
        <f t="shared" si="73"/>
        <v>12.362220000000001</v>
      </c>
    </row>
    <row r="888" spans="1:9" s="160" customFormat="1" ht="14" x14ac:dyDescent="0.3">
      <c r="A888" s="162"/>
      <c r="B888" s="153" t="s">
        <v>649</v>
      </c>
      <c r="C888" s="147">
        <v>13.12</v>
      </c>
      <c r="D888" s="145">
        <v>3.9E-2</v>
      </c>
      <c r="E888" s="146">
        <f t="shared" si="74"/>
        <v>0.51168000000000002</v>
      </c>
      <c r="F888" s="327">
        <v>14.29</v>
      </c>
      <c r="G888" s="145">
        <v>5.2999999999999999E-2</v>
      </c>
      <c r="H888" s="327">
        <f t="shared" si="71"/>
        <v>0.75736999999999999</v>
      </c>
      <c r="I888" s="327">
        <f t="shared" si="73"/>
        <v>15.047369999999999</v>
      </c>
    </row>
    <row r="889" spans="1:9" s="160" customFormat="1" ht="14" x14ac:dyDescent="0.3">
      <c r="A889" s="162"/>
      <c r="B889" s="153" t="s">
        <v>650</v>
      </c>
      <c r="C889" s="147">
        <v>26.71</v>
      </c>
      <c r="D889" s="145">
        <v>3.9E-2</v>
      </c>
      <c r="E889" s="146">
        <f t="shared" si="74"/>
        <v>1.04169</v>
      </c>
      <c r="F889" s="327">
        <v>29.1</v>
      </c>
      <c r="G889" s="145">
        <v>5.2999999999999999E-2</v>
      </c>
      <c r="H889" s="327">
        <f t="shared" si="71"/>
        <v>1.5423</v>
      </c>
      <c r="I889" s="327">
        <f t="shared" si="73"/>
        <v>30.642300000000002</v>
      </c>
    </row>
    <row r="890" spans="1:9" s="160" customFormat="1" ht="14" x14ac:dyDescent="0.3">
      <c r="A890" s="162"/>
      <c r="B890" s="153" t="s">
        <v>651</v>
      </c>
      <c r="C890" s="147">
        <v>15.37</v>
      </c>
      <c r="D890" s="145">
        <v>3.9E-2</v>
      </c>
      <c r="E890" s="146">
        <f t="shared" si="74"/>
        <v>0.59943000000000002</v>
      </c>
      <c r="F890" s="327">
        <v>16.739999999999998</v>
      </c>
      <c r="G890" s="145">
        <v>5.2999999999999999E-2</v>
      </c>
      <c r="H890" s="327">
        <f t="shared" si="71"/>
        <v>0.8872199999999999</v>
      </c>
      <c r="I890" s="327">
        <f t="shared" si="73"/>
        <v>17.627219999999998</v>
      </c>
    </row>
    <row r="891" spans="1:9" s="160" customFormat="1" ht="14" x14ac:dyDescent="0.3">
      <c r="A891" s="162"/>
      <c r="B891" s="153" t="s">
        <v>652</v>
      </c>
      <c r="C891" s="147">
        <v>59.67</v>
      </c>
      <c r="D891" s="145">
        <v>3.9E-2</v>
      </c>
      <c r="E891" s="146">
        <f t="shared" si="74"/>
        <v>2.3271299999999999</v>
      </c>
      <c r="F891" s="327">
        <v>65</v>
      </c>
      <c r="G891" s="145">
        <v>5.2999999999999999E-2</v>
      </c>
      <c r="H891" s="327">
        <f t="shared" si="71"/>
        <v>3.4449999999999998</v>
      </c>
      <c r="I891" s="327">
        <f t="shared" si="73"/>
        <v>68.444999999999993</v>
      </c>
    </row>
    <row r="892" spans="1:9" s="160" customFormat="1" ht="14" x14ac:dyDescent="0.3">
      <c r="A892" s="162"/>
      <c r="B892" s="153" t="s">
        <v>653</v>
      </c>
      <c r="C892" s="147">
        <v>76.11</v>
      </c>
      <c r="D892" s="145">
        <v>3.9E-2</v>
      </c>
      <c r="E892" s="146">
        <f t="shared" si="74"/>
        <v>2.9682900000000001</v>
      </c>
      <c r="F892" s="327">
        <v>82.91</v>
      </c>
      <c r="G892" s="145">
        <v>5.2999999999999999E-2</v>
      </c>
      <c r="H892" s="327">
        <f t="shared" si="71"/>
        <v>4.3942299999999994</v>
      </c>
      <c r="I892" s="327">
        <f t="shared" si="73"/>
        <v>87.30422999999999</v>
      </c>
    </row>
    <row r="893" spans="1:9" s="160" customFormat="1" ht="14" x14ac:dyDescent="0.3">
      <c r="A893" s="178"/>
      <c r="B893" s="316"/>
      <c r="C893" s="181"/>
      <c r="D893" s="200"/>
      <c r="E893" s="180"/>
      <c r="F893" s="330"/>
      <c r="G893" s="200"/>
      <c r="H893" s="354"/>
      <c r="I893" s="330"/>
    </row>
    <row r="894" spans="1:9" s="160" customFormat="1" ht="14" x14ac:dyDescent="0.3">
      <c r="A894" s="415" t="s">
        <v>31</v>
      </c>
      <c r="B894" s="415"/>
      <c r="C894" s="123"/>
      <c r="D894" s="200"/>
      <c r="E894" s="108"/>
      <c r="F894" s="330"/>
      <c r="G894" s="200"/>
      <c r="H894" s="354"/>
      <c r="I894" s="330"/>
    </row>
    <row r="895" spans="1:9" s="160" customFormat="1" ht="14" x14ac:dyDescent="0.3">
      <c r="A895" s="415" t="s">
        <v>794</v>
      </c>
      <c r="B895" s="415"/>
      <c r="C895" s="123"/>
      <c r="D895" s="200"/>
      <c r="E895" s="108"/>
      <c r="F895" s="330"/>
      <c r="G895" s="200"/>
      <c r="H895" s="354"/>
      <c r="I895" s="330"/>
    </row>
    <row r="896" spans="1:9" s="160" customFormat="1" ht="14.5" thickBot="1" x14ac:dyDescent="0.35">
      <c r="A896" s="372"/>
      <c r="B896" s="372"/>
      <c r="C896" s="123"/>
      <c r="D896" s="200"/>
      <c r="E896" s="108"/>
      <c r="F896" s="330"/>
      <c r="G896" s="200"/>
      <c r="H896" s="354"/>
      <c r="I896" s="330"/>
    </row>
    <row r="897" spans="1:9" s="160" customFormat="1" ht="42.5" thickBot="1" x14ac:dyDescent="0.35">
      <c r="A897" s="310"/>
      <c r="B897" s="304" t="s">
        <v>33</v>
      </c>
      <c r="C897" s="334" t="s">
        <v>34</v>
      </c>
      <c r="D897" s="323" t="s">
        <v>3</v>
      </c>
      <c r="E897" s="306" t="s">
        <v>35</v>
      </c>
      <c r="F897" s="334" t="s">
        <v>791</v>
      </c>
      <c r="G897" s="381" t="s">
        <v>3</v>
      </c>
      <c r="H897" s="382" t="s">
        <v>4</v>
      </c>
      <c r="I897" s="373" t="s">
        <v>795</v>
      </c>
    </row>
    <row r="898" spans="1:9" s="160" customFormat="1" ht="14" x14ac:dyDescent="0.3">
      <c r="A898" s="162"/>
      <c r="B898" s="220" t="s">
        <v>654</v>
      </c>
      <c r="C898" s="147"/>
      <c r="D898" s="145"/>
      <c r="E898" s="146"/>
      <c r="F898" s="335"/>
      <c r="G898" s="380"/>
      <c r="H898" s="364"/>
      <c r="I898" s="327"/>
    </row>
    <row r="899" spans="1:9" s="160" customFormat="1" ht="14" x14ac:dyDescent="0.3">
      <c r="A899" s="162"/>
      <c r="B899" s="267" t="s">
        <v>655</v>
      </c>
      <c r="C899" s="147"/>
      <c r="D899" s="145"/>
      <c r="E899" s="146"/>
      <c r="F899" s="327"/>
      <c r="G899" s="145"/>
      <c r="H899" s="355"/>
      <c r="I899" s="327"/>
    </row>
    <row r="900" spans="1:9" s="160" customFormat="1" ht="14" x14ac:dyDescent="0.3">
      <c r="A900" s="162"/>
      <c r="B900" s="267" t="s">
        <v>656</v>
      </c>
      <c r="C900" s="147"/>
      <c r="D900" s="145"/>
      <c r="E900" s="146"/>
      <c r="F900" s="327"/>
      <c r="G900" s="145"/>
      <c r="H900" s="355"/>
      <c r="I900" s="327"/>
    </row>
    <row r="901" spans="1:9" s="160" customFormat="1" ht="14" x14ac:dyDescent="0.3">
      <c r="A901" s="162"/>
      <c r="B901" s="267" t="s">
        <v>657</v>
      </c>
      <c r="C901" s="147"/>
      <c r="D901" s="145"/>
      <c r="E901" s="146"/>
      <c r="F901" s="327"/>
      <c r="G901" s="145"/>
      <c r="H901" s="355"/>
      <c r="I901" s="327"/>
    </row>
    <row r="902" spans="1:9" s="160" customFormat="1" ht="14" x14ac:dyDescent="0.3">
      <c r="A902" s="162"/>
      <c r="B902" s="221"/>
      <c r="C902" s="147"/>
      <c r="D902" s="145"/>
      <c r="E902" s="146"/>
      <c r="F902" s="327"/>
      <c r="G902" s="145"/>
      <c r="H902" s="355"/>
      <c r="I902" s="327"/>
    </row>
    <row r="903" spans="1:9" ht="44.25" customHeight="1" x14ac:dyDescent="0.3">
      <c r="A903" s="162"/>
      <c r="B903" s="220" t="s">
        <v>658</v>
      </c>
      <c r="C903" s="147"/>
      <c r="D903" s="145"/>
      <c r="E903" s="146"/>
      <c r="F903" s="327"/>
      <c r="G903" s="145"/>
      <c r="H903" s="355"/>
      <c r="I903" s="327"/>
    </row>
    <row r="904" spans="1:9" s="160" customFormat="1" ht="14" x14ac:dyDescent="0.3">
      <c r="A904" s="162"/>
      <c r="B904" s="153" t="s">
        <v>659</v>
      </c>
      <c r="C904" s="147">
        <v>210</v>
      </c>
      <c r="D904" s="145">
        <v>3.9E-2</v>
      </c>
      <c r="E904" s="146">
        <f t="shared" ref="E904:E911" si="75">C904*D904</f>
        <v>8.19</v>
      </c>
      <c r="F904" s="327">
        <v>228.77</v>
      </c>
      <c r="G904" s="145">
        <v>5.2999999999999999E-2</v>
      </c>
      <c r="H904" s="327">
        <f>F904*G904</f>
        <v>12.12481</v>
      </c>
      <c r="I904" s="327">
        <f>F904+H904</f>
        <v>240.89481000000001</v>
      </c>
    </row>
    <row r="905" spans="1:9" s="160" customFormat="1" ht="14" x14ac:dyDescent="0.3">
      <c r="A905" s="162"/>
      <c r="B905" s="153" t="s">
        <v>660</v>
      </c>
      <c r="C905" s="147">
        <v>56.79</v>
      </c>
      <c r="D905" s="145">
        <v>3.9E-2</v>
      </c>
      <c r="E905" s="146">
        <f t="shared" si="75"/>
        <v>2.2148099999999999</v>
      </c>
      <c r="F905" s="327">
        <v>61.87</v>
      </c>
      <c r="G905" s="145">
        <v>5.2999999999999999E-2</v>
      </c>
      <c r="H905" s="327">
        <f t="shared" ref="H905:H928" si="76">F905*G905</f>
        <v>3.2791099999999997</v>
      </c>
      <c r="I905" s="327">
        <f t="shared" ref="I905:I928" si="77">F905+H905</f>
        <v>65.149109999999993</v>
      </c>
    </row>
    <row r="906" spans="1:9" s="160" customFormat="1" ht="14" x14ac:dyDescent="0.3">
      <c r="A906" s="162"/>
      <c r="B906" s="153" t="s">
        <v>661</v>
      </c>
      <c r="C906" s="147">
        <v>51.04</v>
      </c>
      <c r="D906" s="145">
        <v>3.9E-2</v>
      </c>
      <c r="E906" s="146">
        <f t="shared" si="75"/>
        <v>1.9905599999999999</v>
      </c>
      <c r="F906" s="327">
        <v>55.6</v>
      </c>
      <c r="G906" s="145">
        <v>5.2999999999999999E-2</v>
      </c>
      <c r="H906" s="327">
        <f t="shared" si="76"/>
        <v>2.9468000000000001</v>
      </c>
      <c r="I906" s="327">
        <f t="shared" si="77"/>
        <v>58.546800000000005</v>
      </c>
    </row>
    <row r="907" spans="1:9" s="160" customFormat="1" ht="14" x14ac:dyDescent="0.3">
      <c r="A907" s="162"/>
      <c r="B907" s="153" t="s">
        <v>662</v>
      </c>
      <c r="C907" s="147">
        <v>283.72000000000003</v>
      </c>
      <c r="D907" s="145">
        <v>3.9E-2</v>
      </c>
      <c r="E907" s="146">
        <f t="shared" si="75"/>
        <v>11.065080000000002</v>
      </c>
      <c r="F907" s="327">
        <v>309.08</v>
      </c>
      <c r="G907" s="145">
        <v>5.2999999999999999E-2</v>
      </c>
      <c r="H907" s="327">
        <f t="shared" si="76"/>
        <v>16.381239999999998</v>
      </c>
      <c r="I907" s="327">
        <f t="shared" si="77"/>
        <v>325.46123999999998</v>
      </c>
    </row>
    <row r="908" spans="1:9" s="160" customFormat="1" ht="14" x14ac:dyDescent="0.3">
      <c r="A908" s="162"/>
      <c r="B908" s="153" t="s">
        <v>663</v>
      </c>
      <c r="C908" s="147">
        <v>39.770000000000003</v>
      </c>
      <c r="D908" s="145">
        <v>3.9E-2</v>
      </c>
      <c r="E908" s="146">
        <f t="shared" si="75"/>
        <v>1.5510300000000001</v>
      </c>
      <c r="F908" s="327">
        <v>43.32</v>
      </c>
      <c r="G908" s="145">
        <v>5.2999999999999999E-2</v>
      </c>
      <c r="H908" s="327">
        <f t="shared" si="76"/>
        <v>2.29596</v>
      </c>
      <c r="I908" s="327">
        <f t="shared" si="77"/>
        <v>45.615960000000001</v>
      </c>
    </row>
    <row r="909" spans="1:9" s="160" customFormat="1" ht="14" x14ac:dyDescent="0.3">
      <c r="A909" s="162"/>
      <c r="B909" s="153" t="s">
        <v>664</v>
      </c>
      <c r="C909" s="147">
        <v>210</v>
      </c>
      <c r="D909" s="145">
        <v>3.9E-2</v>
      </c>
      <c r="E909" s="146">
        <f t="shared" si="75"/>
        <v>8.19</v>
      </c>
      <c r="F909" s="327">
        <v>228.77</v>
      </c>
      <c r="G909" s="145">
        <v>5.2999999999999999E-2</v>
      </c>
      <c r="H909" s="327">
        <f t="shared" si="76"/>
        <v>12.12481</v>
      </c>
      <c r="I909" s="327">
        <f t="shared" si="77"/>
        <v>240.89481000000001</v>
      </c>
    </row>
    <row r="910" spans="1:9" s="160" customFormat="1" ht="14" x14ac:dyDescent="0.3">
      <c r="A910" s="162"/>
      <c r="B910" s="153" t="s">
        <v>665</v>
      </c>
      <c r="C910" s="147">
        <v>3401.35</v>
      </c>
      <c r="D910" s="145">
        <v>3.9E-2</v>
      </c>
      <c r="E910" s="146">
        <f t="shared" si="75"/>
        <v>132.65264999999999</v>
      </c>
      <c r="F910" s="327">
        <v>3705.33</v>
      </c>
      <c r="G910" s="145">
        <v>5.2999999999999999E-2</v>
      </c>
      <c r="H910" s="327">
        <f t="shared" si="76"/>
        <v>196.38248999999999</v>
      </c>
      <c r="I910" s="327">
        <f t="shared" si="77"/>
        <v>3901.7124899999999</v>
      </c>
    </row>
    <row r="911" spans="1:9" s="160" customFormat="1" ht="14" x14ac:dyDescent="0.3">
      <c r="A911" s="162"/>
      <c r="B911" s="153" t="s">
        <v>666</v>
      </c>
      <c r="C911" s="147">
        <v>2270.71</v>
      </c>
      <c r="D911" s="145">
        <v>3.9E-2</v>
      </c>
      <c r="E911" s="146">
        <f t="shared" si="75"/>
        <v>88.557690000000008</v>
      </c>
      <c r="F911" s="327">
        <v>2473.64</v>
      </c>
      <c r="G911" s="145">
        <v>5.2999999999999999E-2</v>
      </c>
      <c r="H911" s="327">
        <f t="shared" si="76"/>
        <v>131.10291999999998</v>
      </c>
      <c r="I911" s="327">
        <f t="shared" si="77"/>
        <v>2604.7429199999997</v>
      </c>
    </row>
    <row r="912" spans="1:9" s="160" customFormat="1" ht="14" x14ac:dyDescent="0.3">
      <c r="A912" s="162"/>
      <c r="B912" s="153" t="s">
        <v>667</v>
      </c>
      <c r="C912" s="147"/>
      <c r="D912" s="145"/>
      <c r="E912" s="146"/>
      <c r="F912" s="327"/>
      <c r="G912" s="145"/>
      <c r="H912" s="327"/>
      <c r="I912" s="327"/>
    </row>
    <row r="913" spans="1:9" s="160" customFormat="1" ht="14" x14ac:dyDescent="0.3">
      <c r="A913" s="162"/>
      <c r="B913" s="153" t="s">
        <v>668</v>
      </c>
      <c r="C913" s="147">
        <v>465.66</v>
      </c>
      <c r="D913" s="145">
        <v>3.9E-2</v>
      </c>
      <c r="E913" s="146">
        <f>C913*D913</f>
        <v>18.160740000000001</v>
      </c>
      <c r="F913" s="327">
        <v>507.28</v>
      </c>
      <c r="G913" s="145">
        <v>5.2999999999999999E-2</v>
      </c>
      <c r="H913" s="327">
        <f t="shared" si="76"/>
        <v>26.885839999999998</v>
      </c>
      <c r="I913" s="327">
        <f t="shared" si="77"/>
        <v>534.16584</v>
      </c>
    </row>
    <row r="914" spans="1:9" s="160" customFormat="1" ht="14" x14ac:dyDescent="0.3">
      <c r="A914" s="162"/>
      <c r="B914" s="153" t="s">
        <v>669</v>
      </c>
      <c r="C914" s="147"/>
      <c r="D914" s="145"/>
      <c r="E914" s="146"/>
      <c r="F914" s="327"/>
      <c r="G914" s="145"/>
      <c r="H914" s="327"/>
      <c r="I914" s="327"/>
    </row>
    <row r="915" spans="1:9" s="160" customFormat="1" ht="14" x14ac:dyDescent="0.3">
      <c r="A915" s="162"/>
      <c r="B915" s="153" t="s">
        <v>670</v>
      </c>
      <c r="C915" s="147"/>
      <c r="D915" s="145"/>
      <c r="E915" s="146"/>
      <c r="F915" s="327"/>
      <c r="G915" s="145"/>
      <c r="H915" s="327"/>
      <c r="I915" s="327"/>
    </row>
    <row r="916" spans="1:9" s="160" customFormat="1" ht="14" x14ac:dyDescent="0.3">
      <c r="A916" s="162"/>
      <c r="B916" s="153" t="s">
        <v>671</v>
      </c>
      <c r="C916" s="147">
        <v>216.01</v>
      </c>
      <c r="D916" s="145">
        <v>3.9E-2</v>
      </c>
      <c r="E916" s="146">
        <f>C916*D916</f>
        <v>8.4243899999999989</v>
      </c>
      <c r="F916" s="327">
        <v>235.31</v>
      </c>
      <c r="G916" s="145">
        <v>5.2999999999999999E-2</v>
      </c>
      <c r="H916" s="327">
        <f t="shared" si="76"/>
        <v>12.47143</v>
      </c>
      <c r="I916" s="327">
        <f t="shared" si="77"/>
        <v>247.78143</v>
      </c>
    </row>
    <row r="917" spans="1:9" s="160" customFormat="1" ht="14" x14ac:dyDescent="0.3">
      <c r="A917" s="162"/>
      <c r="B917" s="153" t="s">
        <v>672</v>
      </c>
      <c r="C917" s="147">
        <v>65.989999999999995</v>
      </c>
      <c r="D917" s="145">
        <v>3.9E-2</v>
      </c>
      <c r="E917" s="146">
        <f>C917*D917</f>
        <v>2.57361</v>
      </c>
      <c r="F917" s="327">
        <v>71.89</v>
      </c>
      <c r="G917" s="145">
        <v>5.2999999999999999E-2</v>
      </c>
      <c r="H917" s="327">
        <f t="shared" si="76"/>
        <v>3.8101699999999998</v>
      </c>
      <c r="I917" s="327">
        <f t="shared" si="77"/>
        <v>75.70017</v>
      </c>
    </row>
    <row r="918" spans="1:9" s="160" customFormat="1" ht="13.5" customHeight="1" x14ac:dyDescent="0.3">
      <c r="A918" s="162"/>
      <c r="B918" s="153" t="s">
        <v>673</v>
      </c>
      <c r="C918" s="147">
        <v>65.989999999999995</v>
      </c>
      <c r="D918" s="145">
        <v>3.9E-2</v>
      </c>
      <c r="E918" s="146">
        <f>C918*D918</f>
        <v>2.57361</v>
      </c>
      <c r="F918" s="327">
        <v>71.89</v>
      </c>
      <c r="G918" s="145">
        <v>5.2999999999999999E-2</v>
      </c>
      <c r="H918" s="327">
        <f t="shared" si="76"/>
        <v>3.8101699999999998</v>
      </c>
      <c r="I918" s="327">
        <f t="shared" si="77"/>
        <v>75.70017</v>
      </c>
    </row>
    <row r="919" spans="1:9" s="160" customFormat="1" ht="14" x14ac:dyDescent="0.3">
      <c r="A919" s="158"/>
      <c r="B919" s="153" t="s">
        <v>674</v>
      </c>
      <c r="C919" s="147">
        <v>531.67999999999995</v>
      </c>
      <c r="D919" s="145">
        <v>3.9E-2</v>
      </c>
      <c r="E919" s="146">
        <f>C919*D919</f>
        <v>20.735519999999998</v>
      </c>
      <c r="F919" s="327">
        <v>579.20000000000005</v>
      </c>
      <c r="G919" s="145">
        <v>5.2999999999999999E-2</v>
      </c>
      <c r="H919" s="327">
        <f t="shared" si="76"/>
        <v>30.697600000000001</v>
      </c>
      <c r="I919" s="327">
        <f t="shared" si="77"/>
        <v>609.89760000000001</v>
      </c>
    </row>
    <row r="920" spans="1:9" s="160" customFormat="1" ht="14" x14ac:dyDescent="0.3">
      <c r="A920" s="162"/>
      <c r="B920" s="221"/>
      <c r="C920" s="147"/>
      <c r="D920" s="145"/>
      <c r="E920" s="146"/>
      <c r="F920" s="327"/>
      <c r="G920" s="145"/>
      <c r="H920" s="327"/>
      <c r="I920" s="327"/>
    </row>
    <row r="921" spans="1:9" s="160" customFormat="1" ht="14" x14ac:dyDescent="0.25">
      <c r="A921" s="162"/>
      <c r="B921" s="156"/>
      <c r="C921" s="147"/>
      <c r="D921" s="145"/>
      <c r="E921" s="146"/>
      <c r="F921" s="327"/>
      <c r="G921" s="145"/>
      <c r="H921" s="327"/>
      <c r="I921" s="327"/>
    </row>
    <row r="922" spans="1:9" s="160" customFormat="1" ht="14" x14ac:dyDescent="0.3">
      <c r="A922" s="215"/>
      <c r="B922" s="221" t="s">
        <v>675</v>
      </c>
      <c r="C922" s="147"/>
      <c r="D922" s="145"/>
      <c r="E922" s="146"/>
      <c r="F922" s="327"/>
      <c r="G922" s="145"/>
      <c r="H922" s="327"/>
      <c r="I922" s="327"/>
    </row>
    <row r="923" spans="1:9" s="160" customFormat="1" ht="14" x14ac:dyDescent="0.3">
      <c r="A923" s="215"/>
      <c r="B923" s="221" t="s">
        <v>676</v>
      </c>
      <c r="C923" s="147"/>
      <c r="D923" s="145"/>
      <c r="E923" s="146"/>
      <c r="F923" s="327"/>
      <c r="G923" s="145"/>
      <c r="H923" s="327"/>
      <c r="I923" s="327"/>
    </row>
    <row r="924" spans="1:9" s="160" customFormat="1" ht="14" x14ac:dyDescent="0.3">
      <c r="A924" s="215"/>
      <c r="B924" s="267" t="s">
        <v>677</v>
      </c>
      <c r="C924" s="147"/>
      <c r="D924" s="145"/>
      <c r="E924" s="146"/>
      <c r="F924" s="327"/>
      <c r="G924" s="145"/>
      <c r="H924" s="327"/>
      <c r="I924" s="327"/>
    </row>
    <row r="925" spans="1:9" s="160" customFormat="1" ht="14" x14ac:dyDescent="0.3">
      <c r="A925" s="215"/>
      <c r="B925" s="153" t="s">
        <v>678</v>
      </c>
      <c r="C925" s="147">
        <v>315.83</v>
      </c>
      <c r="D925" s="145">
        <v>3.9E-2</v>
      </c>
      <c r="E925" s="146">
        <f>C925*D925</f>
        <v>12.317369999999999</v>
      </c>
      <c r="F925" s="327">
        <v>344.06</v>
      </c>
      <c r="G925" s="145">
        <v>5.2999999999999999E-2</v>
      </c>
      <c r="H925" s="327">
        <f t="shared" si="76"/>
        <v>18.23518</v>
      </c>
      <c r="I925" s="327">
        <f t="shared" si="77"/>
        <v>362.29518000000002</v>
      </c>
    </row>
    <row r="926" spans="1:9" s="160" customFormat="1" ht="14.5" x14ac:dyDescent="0.35">
      <c r="A926" s="215"/>
      <c r="B926" s="270" t="s">
        <v>679</v>
      </c>
      <c r="C926" s="147">
        <v>568.34</v>
      </c>
      <c r="D926" s="145">
        <v>3.9E-2</v>
      </c>
      <c r="E926" s="146">
        <f>C926*D926</f>
        <v>22.16526</v>
      </c>
      <c r="F926" s="327">
        <v>619.13</v>
      </c>
      <c r="G926" s="145">
        <v>5.2999999999999999E-2</v>
      </c>
      <c r="H926" s="327">
        <f t="shared" si="76"/>
        <v>32.813890000000001</v>
      </c>
      <c r="I926" s="327">
        <f t="shared" si="77"/>
        <v>651.94389000000001</v>
      </c>
    </row>
    <row r="927" spans="1:9" s="160" customFormat="1" ht="14.5" x14ac:dyDescent="0.35">
      <c r="A927" s="215"/>
      <c r="B927" s="270" t="s">
        <v>680</v>
      </c>
      <c r="C927" s="147">
        <v>879.19</v>
      </c>
      <c r="D927" s="145">
        <v>3.9E-2</v>
      </c>
      <c r="E927" s="146">
        <f>C927*D927</f>
        <v>34.288409999999999</v>
      </c>
      <c r="F927" s="327">
        <v>957.76</v>
      </c>
      <c r="G927" s="145">
        <v>5.2999999999999999E-2</v>
      </c>
      <c r="H927" s="327">
        <f t="shared" si="76"/>
        <v>50.761279999999999</v>
      </c>
      <c r="I927" s="327">
        <f t="shared" si="77"/>
        <v>1008.5212799999999</v>
      </c>
    </row>
    <row r="928" spans="1:9" ht="14" x14ac:dyDescent="0.25">
      <c r="A928" s="215"/>
      <c r="B928" s="269" t="s">
        <v>681</v>
      </c>
      <c r="C928" s="147">
        <v>259.3</v>
      </c>
      <c r="D928" s="145">
        <v>3.9E-2</v>
      </c>
      <c r="E928" s="146">
        <f>C928*D928</f>
        <v>10.1127</v>
      </c>
      <c r="F928" s="327">
        <v>282.47000000000003</v>
      </c>
      <c r="G928" s="145">
        <v>5.2999999999999999E-2</v>
      </c>
      <c r="H928" s="327">
        <f t="shared" si="76"/>
        <v>14.970910000000002</v>
      </c>
      <c r="I928" s="327">
        <f t="shared" si="77"/>
        <v>297.44091000000003</v>
      </c>
    </row>
    <row r="929" spans="1:9" ht="14" x14ac:dyDescent="0.25">
      <c r="A929" s="215"/>
      <c r="B929" s="268" t="s">
        <v>682</v>
      </c>
      <c r="C929" s="147"/>
      <c r="D929" s="240"/>
      <c r="E929" s="146"/>
      <c r="F929" s="327"/>
      <c r="G929" s="240"/>
      <c r="H929" s="357"/>
      <c r="I929" s="326"/>
    </row>
    <row r="930" spans="1:9" ht="14" x14ac:dyDescent="0.25">
      <c r="A930" s="215"/>
      <c r="B930" s="268"/>
      <c r="C930" s="147"/>
      <c r="D930" s="240"/>
      <c r="E930" s="146"/>
      <c r="F930" s="327"/>
      <c r="G930" s="240"/>
      <c r="H930" s="357"/>
      <c r="I930" s="326"/>
    </row>
    <row r="931" spans="1:9" ht="14" x14ac:dyDescent="0.3">
      <c r="A931" s="215"/>
      <c r="B931" s="221" t="s">
        <v>683</v>
      </c>
      <c r="C931" s="147"/>
      <c r="D931" s="240"/>
      <c r="E931" s="146"/>
      <c r="F931" s="327"/>
      <c r="G931" s="240"/>
      <c r="H931" s="357"/>
      <c r="I931" s="326"/>
    </row>
    <row r="932" spans="1:9" ht="14" x14ac:dyDescent="0.3">
      <c r="A932" s="215"/>
      <c r="B932" s="153" t="s">
        <v>684</v>
      </c>
      <c r="C932" s="147"/>
      <c r="D932" s="240"/>
      <c r="E932" s="146"/>
      <c r="F932" s="327"/>
      <c r="G932" s="240"/>
      <c r="H932" s="357"/>
      <c r="I932" s="326"/>
    </row>
    <row r="933" spans="1:9" ht="14" x14ac:dyDescent="0.3">
      <c r="A933" s="215"/>
      <c r="B933" s="153" t="s">
        <v>685</v>
      </c>
      <c r="C933" s="147"/>
      <c r="D933" s="240"/>
      <c r="E933" s="146"/>
      <c r="F933" s="327"/>
      <c r="G933" s="240"/>
      <c r="H933" s="357"/>
      <c r="I933" s="326"/>
    </row>
    <row r="934" spans="1:9" ht="14" x14ac:dyDescent="0.25">
      <c r="A934" s="215"/>
      <c r="B934" s="269" t="s">
        <v>681</v>
      </c>
      <c r="C934" s="147">
        <v>259.3</v>
      </c>
      <c r="D934" s="145">
        <v>3.9E-2</v>
      </c>
      <c r="E934" s="146">
        <f>C934*D934</f>
        <v>10.1127</v>
      </c>
      <c r="F934" s="327">
        <v>282.47000000000003</v>
      </c>
      <c r="G934" s="145">
        <v>5.2999999999999999E-2</v>
      </c>
      <c r="H934" s="327">
        <f t="shared" ref="H934" si="78">F934*G934</f>
        <v>14.970910000000002</v>
      </c>
      <c r="I934" s="327">
        <f t="shared" ref="I934" si="79">F934+H934</f>
        <v>297.44091000000003</v>
      </c>
    </row>
    <row r="935" spans="1:9" ht="14" x14ac:dyDescent="0.25">
      <c r="A935" s="215"/>
      <c r="B935" s="268" t="s">
        <v>682</v>
      </c>
      <c r="C935" s="147"/>
      <c r="D935" s="240"/>
      <c r="E935" s="146"/>
      <c r="F935" s="327"/>
      <c r="G935" s="240"/>
      <c r="H935" s="357"/>
      <c r="I935" s="326"/>
    </row>
    <row r="936" spans="1:9" ht="14" x14ac:dyDescent="0.25">
      <c r="A936" s="215"/>
      <c r="B936" s="268"/>
      <c r="C936" s="147"/>
      <c r="D936" s="240"/>
      <c r="E936" s="146"/>
      <c r="F936" s="327"/>
      <c r="G936" s="240"/>
      <c r="H936" s="357"/>
      <c r="I936" s="326"/>
    </row>
    <row r="937" spans="1:9" ht="14" x14ac:dyDescent="0.3">
      <c r="A937" s="215"/>
      <c r="B937" s="221" t="s">
        <v>683</v>
      </c>
      <c r="C937" s="147"/>
      <c r="D937" s="240"/>
      <c r="E937" s="146"/>
      <c r="F937" s="327"/>
      <c r="G937" s="240"/>
      <c r="H937" s="357"/>
      <c r="I937" s="326"/>
    </row>
    <row r="938" spans="1:9" ht="14" x14ac:dyDescent="0.3">
      <c r="A938" s="215"/>
      <c r="B938" s="153" t="s">
        <v>684</v>
      </c>
      <c r="C938" s="147"/>
      <c r="D938" s="240"/>
      <c r="E938" s="146"/>
      <c r="F938" s="327"/>
      <c r="G938" s="240"/>
      <c r="H938" s="357"/>
      <c r="I938" s="326"/>
    </row>
    <row r="939" spans="1:9" ht="14" x14ac:dyDescent="0.3">
      <c r="A939" s="215"/>
      <c r="B939" s="153" t="s">
        <v>685</v>
      </c>
      <c r="C939" s="147"/>
      <c r="D939" s="240"/>
      <c r="E939" s="146"/>
      <c r="F939" s="327"/>
      <c r="G939" s="240"/>
      <c r="H939" s="357"/>
      <c r="I939" s="326"/>
    </row>
    <row r="942" spans="1:9" s="160" customFormat="1" ht="14" x14ac:dyDescent="0.3">
      <c r="A942" s="415" t="s">
        <v>31</v>
      </c>
      <c r="B942" s="415"/>
      <c r="C942" s="123"/>
      <c r="D942" s="200"/>
      <c r="E942" s="108"/>
      <c r="F942" s="330"/>
      <c r="G942" s="200"/>
      <c r="H942" s="354"/>
      <c r="I942" s="330"/>
    </row>
    <row r="943" spans="1:9" s="160" customFormat="1" ht="14.5" thickBot="1" x14ac:dyDescent="0.35">
      <c r="A943" s="415" t="s">
        <v>794</v>
      </c>
      <c r="B943" s="415"/>
      <c r="C943" s="123"/>
      <c r="D943" s="200"/>
      <c r="E943" s="108"/>
      <c r="F943" s="330"/>
      <c r="G943" s="200"/>
      <c r="H943" s="354"/>
      <c r="I943" s="330"/>
    </row>
    <row r="944" spans="1:9" s="160" customFormat="1" ht="14.5" thickBot="1" x14ac:dyDescent="0.35">
      <c r="A944" s="271"/>
      <c r="B944" s="188" t="s">
        <v>33</v>
      </c>
      <c r="C944" s="368"/>
      <c r="D944" s="200"/>
      <c r="E944" s="320"/>
      <c r="F944" s="369">
        <v>0.99950568462679201</v>
      </c>
      <c r="G944" s="200"/>
      <c r="H944" s="354"/>
      <c r="I944" s="330"/>
    </row>
    <row r="945" spans="1:9" s="160" customFormat="1" ht="42.5" thickBot="1" x14ac:dyDescent="0.35">
      <c r="A945" s="272"/>
      <c r="B945" s="189"/>
      <c r="C945" s="289"/>
      <c r="D945" s="170" t="s">
        <v>3</v>
      </c>
      <c r="E945" s="321"/>
      <c r="F945" s="411" t="s">
        <v>791</v>
      </c>
      <c r="G945" s="412" t="s">
        <v>3</v>
      </c>
      <c r="H945" s="350" t="s">
        <v>4</v>
      </c>
      <c r="I945" s="373" t="s">
        <v>795</v>
      </c>
    </row>
    <row r="946" spans="1:9" s="160" customFormat="1" ht="14.5" thickBot="1" x14ac:dyDescent="0.35">
      <c r="A946" s="273"/>
      <c r="B946" s="191"/>
      <c r="C946" s="289"/>
      <c r="D946" s="200"/>
      <c r="E946" s="322" t="s">
        <v>687</v>
      </c>
      <c r="F946" s="346"/>
      <c r="G946" s="200"/>
      <c r="H946" s="354"/>
      <c r="I946" s="330"/>
    </row>
    <row r="947" spans="1:9" s="160" customFormat="1" ht="14" x14ac:dyDescent="0.25">
      <c r="A947" s="162"/>
      <c r="B947" s="269"/>
      <c r="C947" s="147"/>
      <c r="D947" s="200"/>
      <c r="E947" s="159"/>
      <c r="F947" s="338"/>
      <c r="G947" s="145"/>
      <c r="H947" s="355"/>
      <c r="I947" s="327"/>
    </row>
    <row r="948" spans="1:9" s="160" customFormat="1" ht="14" x14ac:dyDescent="0.25">
      <c r="A948" s="162"/>
      <c r="B948" s="274" t="s">
        <v>688</v>
      </c>
      <c r="C948" s="147"/>
      <c r="D948" s="200"/>
      <c r="E948" s="159"/>
      <c r="F948" s="327"/>
      <c r="G948" s="145"/>
      <c r="H948" s="355"/>
      <c r="I948" s="327"/>
    </row>
    <row r="949" spans="1:9" s="160" customFormat="1" ht="28" x14ac:dyDescent="0.25">
      <c r="A949" s="162"/>
      <c r="B949" s="269" t="s">
        <v>689</v>
      </c>
      <c r="C949" s="147">
        <v>1615.55</v>
      </c>
      <c r="D949" s="200"/>
      <c r="E949" s="159">
        <f>C949*D949</f>
        <v>0</v>
      </c>
      <c r="F949" s="327">
        <f>C949+E949</f>
        <v>1615.55</v>
      </c>
      <c r="G949" s="145"/>
      <c r="H949" s="355"/>
      <c r="I949" s="327" t="s">
        <v>822</v>
      </c>
    </row>
    <row r="950" spans="1:9" s="160" customFormat="1" ht="28" x14ac:dyDescent="0.25">
      <c r="A950" s="162"/>
      <c r="B950" s="269" t="s">
        <v>690</v>
      </c>
      <c r="C950" s="147">
        <v>1515.55</v>
      </c>
      <c r="D950" s="200"/>
      <c r="E950" s="159">
        <f t="shared" ref="E950:E979" si="80">C950*D950</f>
        <v>0</v>
      </c>
      <c r="F950" s="327">
        <f t="shared" ref="F950:F979" si="81">C950+E950</f>
        <v>1515.55</v>
      </c>
      <c r="G950" s="145"/>
      <c r="H950" s="355"/>
      <c r="I950" s="327" t="s">
        <v>823</v>
      </c>
    </row>
    <row r="951" spans="1:9" s="160" customFormat="1" ht="28" x14ac:dyDescent="0.25">
      <c r="A951" s="162"/>
      <c r="B951" s="269" t="s">
        <v>691</v>
      </c>
      <c r="C951" s="147">
        <v>737.37</v>
      </c>
      <c r="D951" s="200"/>
      <c r="E951" s="159">
        <f t="shared" si="80"/>
        <v>0</v>
      </c>
      <c r="F951" s="327">
        <f t="shared" si="81"/>
        <v>737.37</v>
      </c>
      <c r="G951" s="145"/>
      <c r="H951" s="355"/>
      <c r="I951" s="327" t="s">
        <v>824</v>
      </c>
    </row>
    <row r="952" spans="1:9" s="160" customFormat="1" ht="28" x14ac:dyDescent="0.25">
      <c r="A952" s="162"/>
      <c r="B952" s="269" t="s">
        <v>692</v>
      </c>
      <c r="C952" s="147">
        <v>737.13</v>
      </c>
      <c r="D952" s="200"/>
      <c r="E952" s="159">
        <f t="shared" si="80"/>
        <v>0</v>
      </c>
      <c r="F952" s="327">
        <f t="shared" si="81"/>
        <v>737.13</v>
      </c>
      <c r="G952" s="145"/>
      <c r="H952" s="355"/>
      <c r="I952" s="327" t="s">
        <v>825</v>
      </c>
    </row>
    <row r="953" spans="1:9" s="160" customFormat="1" ht="28" x14ac:dyDescent="0.25">
      <c r="A953" s="162"/>
      <c r="B953" s="269" t="s">
        <v>693</v>
      </c>
      <c r="C953" s="147">
        <v>737.21</v>
      </c>
      <c r="D953" s="200"/>
      <c r="E953" s="159">
        <f t="shared" si="80"/>
        <v>0</v>
      </c>
      <c r="F953" s="327">
        <f t="shared" si="81"/>
        <v>737.21</v>
      </c>
      <c r="G953" s="145"/>
      <c r="H953" s="355"/>
      <c r="I953" s="327" t="s">
        <v>826</v>
      </c>
    </row>
    <row r="954" spans="1:9" s="160" customFormat="1" ht="14" x14ac:dyDescent="0.25">
      <c r="A954" s="162"/>
      <c r="B954" s="269" t="s">
        <v>827</v>
      </c>
      <c r="C954" s="147">
        <v>737.13</v>
      </c>
      <c r="D954" s="200"/>
      <c r="E954" s="159">
        <f t="shared" si="80"/>
        <v>0</v>
      </c>
      <c r="F954" s="327">
        <f t="shared" si="81"/>
        <v>737.13</v>
      </c>
      <c r="G954" s="145"/>
      <c r="H954" s="355"/>
      <c r="I954" s="327" t="s">
        <v>829</v>
      </c>
    </row>
    <row r="955" spans="1:9" s="160" customFormat="1" ht="14" x14ac:dyDescent="0.25">
      <c r="A955" s="162"/>
      <c r="B955" s="269" t="s">
        <v>828</v>
      </c>
      <c r="C955" s="147"/>
      <c r="D955" s="200"/>
      <c r="E955" s="159"/>
      <c r="F955" s="327" t="s">
        <v>802</v>
      </c>
      <c r="G955" s="145"/>
      <c r="H955" s="355"/>
      <c r="I955" s="327" t="s">
        <v>829</v>
      </c>
    </row>
    <row r="956" spans="1:9" s="160" customFormat="1" ht="14" x14ac:dyDescent="0.25">
      <c r="A956" s="162"/>
      <c r="B956" s="269" t="s">
        <v>695</v>
      </c>
      <c r="C956" s="147">
        <v>431.88</v>
      </c>
      <c r="D956" s="200"/>
      <c r="E956" s="159">
        <f t="shared" si="80"/>
        <v>0</v>
      </c>
      <c r="F956" s="327">
        <f t="shared" si="81"/>
        <v>431.88</v>
      </c>
      <c r="G956" s="145"/>
      <c r="H956" s="355"/>
      <c r="I956" s="327" t="s">
        <v>802</v>
      </c>
    </row>
    <row r="957" spans="1:9" s="160" customFormat="1" ht="12.75" customHeight="1" x14ac:dyDescent="0.25">
      <c r="A957" s="162"/>
      <c r="B957" s="269" t="s">
        <v>830</v>
      </c>
      <c r="C957" s="147">
        <v>431.88</v>
      </c>
      <c r="D957" s="200"/>
      <c r="E957" s="159">
        <f t="shared" si="80"/>
        <v>0</v>
      </c>
      <c r="F957" s="327">
        <f t="shared" si="81"/>
        <v>431.88</v>
      </c>
      <c r="G957" s="145"/>
      <c r="H957" s="355"/>
      <c r="I957" s="327" t="s">
        <v>802</v>
      </c>
    </row>
    <row r="958" spans="1:9" s="160" customFormat="1" ht="28" x14ac:dyDescent="0.25">
      <c r="A958" s="162"/>
      <c r="B958" s="269" t="s">
        <v>696</v>
      </c>
      <c r="C958" s="147">
        <v>1080.6400000000001</v>
      </c>
      <c r="D958" s="200"/>
      <c r="E958" s="159">
        <f t="shared" si="80"/>
        <v>0</v>
      </c>
      <c r="F958" s="327">
        <f t="shared" si="81"/>
        <v>1080.6400000000001</v>
      </c>
      <c r="G958" s="145"/>
      <c r="H958" s="355"/>
      <c r="I958" s="327" t="s">
        <v>831</v>
      </c>
    </row>
    <row r="959" spans="1:9" s="160" customFormat="1" ht="28" x14ac:dyDescent="0.25">
      <c r="A959" s="162"/>
      <c r="B959" s="269" t="s">
        <v>697</v>
      </c>
      <c r="C959" s="147">
        <v>1080.6400000000001</v>
      </c>
      <c r="D959" s="200"/>
      <c r="E959" s="159">
        <f t="shared" si="80"/>
        <v>0</v>
      </c>
      <c r="F959" s="327">
        <f t="shared" si="81"/>
        <v>1080.6400000000001</v>
      </c>
      <c r="G959" s="145"/>
      <c r="H959" s="355"/>
      <c r="I959" s="327" t="s">
        <v>831</v>
      </c>
    </row>
    <row r="960" spans="1:9" s="160" customFormat="1" ht="28" x14ac:dyDescent="0.25">
      <c r="A960" s="162"/>
      <c r="B960" s="269" t="s">
        <v>698</v>
      </c>
      <c r="C960" s="147">
        <v>4866.6400000000003</v>
      </c>
      <c r="D960" s="200"/>
      <c r="E960" s="159">
        <f t="shared" si="80"/>
        <v>0</v>
      </c>
      <c r="F960" s="327">
        <f t="shared" si="81"/>
        <v>4866.6400000000003</v>
      </c>
      <c r="G960" s="145"/>
      <c r="H960" s="355"/>
      <c r="I960" s="327" t="s">
        <v>832</v>
      </c>
    </row>
    <row r="961" spans="1:9" s="160" customFormat="1" ht="28" x14ac:dyDescent="0.25">
      <c r="A961" s="162"/>
      <c r="B961" s="269" t="s">
        <v>699</v>
      </c>
      <c r="C961" s="147">
        <v>4866.67</v>
      </c>
      <c r="D961" s="200"/>
      <c r="E961" s="159">
        <f t="shared" si="80"/>
        <v>0</v>
      </c>
      <c r="F961" s="327">
        <f t="shared" si="81"/>
        <v>4866.67</v>
      </c>
      <c r="G961" s="145"/>
      <c r="H961" s="355"/>
      <c r="I961" s="327" t="s">
        <v>833</v>
      </c>
    </row>
    <row r="962" spans="1:9" s="160" customFormat="1" ht="28" x14ac:dyDescent="0.25">
      <c r="A962" s="162"/>
      <c r="B962" s="269" t="s">
        <v>700</v>
      </c>
      <c r="C962" s="147">
        <v>2376.5300000000002</v>
      </c>
      <c r="D962" s="200"/>
      <c r="E962" s="159">
        <f t="shared" si="80"/>
        <v>0</v>
      </c>
      <c r="F962" s="327">
        <f t="shared" si="81"/>
        <v>2376.5300000000002</v>
      </c>
      <c r="G962" s="145"/>
      <c r="H962" s="355"/>
      <c r="I962" s="327" t="s">
        <v>834</v>
      </c>
    </row>
    <row r="963" spans="1:9" s="160" customFormat="1" ht="28" x14ac:dyDescent="0.25">
      <c r="A963" s="162"/>
      <c r="B963" s="269" t="s">
        <v>701</v>
      </c>
      <c r="C963" s="147">
        <v>2376.5300000000002</v>
      </c>
      <c r="D963" s="200"/>
      <c r="E963" s="159">
        <f t="shared" si="80"/>
        <v>0</v>
      </c>
      <c r="F963" s="327">
        <f t="shared" si="81"/>
        <v>2376.5300000000002</v>
      </c>
      <c r="G963" s="145"/>
      <c r="H963" s="355"/>
      <c r="I963" s="327" t="s">
        <v>835</v>
      </c>
    </row>
    <row r="964" spans="1:9" s="160" customFormat="1" ht="28" x14ac:dyDescent="0.25">
      <c r="A964" s="162"/>
      <c r="B964" s="269" t="s">
        <v>702</v>
      </c>
      <c r="C964" s="147">
        <v>2763.33</v>
      </c>
      <c r="D964" s="200"/>
      <c r="E964" s="159">
        <f t="shared" si="80"/>
        <v>0</v>
      </c>
      <c r="F964" s="327">
        <f t="shared" si="81"/>
        <v>2763.33</v>
      </c>
      <c r="G964" s="145"/>
      <c r="H964" s="355"/>
      <c r="I964" s="327" t="s">
        <v>823</v>
      </c>
    </row>
    <row r="965" spans="1:9" s="160" customFormat="1" ht="28" x14ac:dyDescent="0.25">
      <c r="A965" s="162"/>
      <c r="B965" s="269" t="s">
        <v>703</v>
      </c>
      <c r="C965" s="147">
        <v>2771.63</v>
      </c>
      <c r="D965" s="200"/>
      <c r="E965" s="159">
        <f t="shared" si="80"/>
        <v>0</v>
      </c>
      <c r="F965" s="327">
        <f t="shared" si="81"/>
        <v>2771.63</v>
      </c>
      <c r="G965" s="145"/>
      <c r="H965" s="355"/>
      <c r="I965" s="327" t="s">
        <v>823</v>
      </c>
    </row>
    <row r="966" spans="1:9" s="160" customFormat="1" ht="28" x14ac:dyDescent="0.25">
      <c r="A966" s="162"/>
      <c r="B966" s="269" t="s">
        <v>704</v>
      </c>
      <c r="C966" s="147">
        <v>6308.79</v>
      </c>
      <c r="D966" s="200"/>
      <c r="E966" s="159">
        <f t="shared" si="80"/>
        <v>0</v>
      </c>
      <c r="F966" s="327">
        <f t="shared" si="81"/>
        <v>6308.79</v>
      </c>
      <c r="G966" s="145"/>
      <c r="H966" s="355"/>
      <c r="I966" s="327" t="s">
        <v>836</v>
      </c>
    </row>
    <row r="967" spans="1:9" s="160" customFormat="1" ht="28" x14ac:dyDescent="0.25">
      <c r="A967" s="162"/>
      <c r="B967" s="269" t="s">
        <v>705</v>
      </c>
      <c r="C967" s="147">
        <v>6308.79</v>
      </c>
      <c r="D967" s="200"/>
      <c r="E967" s="159">
        <f t="shared" si="80"/>
        <v>0</v>
      </c>
      <c r="F967" s="327">
        <f t="shared" si="81"/>
        <v>6308.79</v>
      </c>
      <c r="G967" s="145"/>
      <c r="H967" s="355"/>
      <c r="I967" s="327" t="s">
        <v>837</v>
      </c>
    </row>
    <row r="968" spans="1:9" s="160" customFormat="1" ht="28" x14ac:dyDescent="0.25">
      <c r="A968" s="162"/>
      <c r="B968" s="269" t="s">
        <v>706</v>
      </c>
      <c r="C968" s="147">
        <v>3787.74</v>
      </c>
      <c r="D968" s="200"/>
      <c r="E968" s="159">
        <f t="shared" si="80"/>
        <v>0</v>
      </c>
      <c r="F968" s="327">
        <f t="shared" si="81"/>
        <v>3787.74</v>
      </c>
      <c r="G968" s="145"/>
      <c r="H968" s="355"/>
      <c r="I968" s="327" t="s">
        <v>838</v>
      </c>
    </row>
    <row r="969" spans="1:9" s="160" customFormat="1" ht="28" x14ac:dyDescent="0.25">
      <c r="A969" s="162"/>
      <c r="B969" s="269" t="s">
        <v>707</v>
      </c>
      <c r="C969" s="147">
        <v>3238.79</v>
      </c>
      <c r="D969" s="200"/>
      <c r="E969" s="159">
        <f t="shared" si="80"/>
        <v>0</v>
      </c>
      <c r="F969" s="327">
        <f t="shared" si="81"/>
        <v>3238.79</v>
      </c>
      <c r="G969" s="145"/>
      <c r="H969" s="355"/>
      <c r="I969" s="327" t="s">
        <v>839</v>
      </c>
    </row>
    <row r="970" spans="1:9" s="160" customFormat="1" ht="28" x14ac:dyDescent="0.25">
      <c r="A970" s="162"/>
      <c r="B970" s="269" t="s">
        <v>708</v>
      </c>
      <c r="C970" s="147">
        <v>2823.16</v>
      </c>
      <c r="D970" s="200"/>
      <c r="E970" s="159">
        <f t="shared" si="80"/>
        <v>0</v>
      </c>
      <c r="F970" s="327">
        <f t="shared" si="81"/>
        <v>2823.16</v>
      </c>
      <c r="G970" s="145"/>
      <c r="H970" s="355"/>
      <c r="I970" s="327" t="s">
        <v>840</v>
      </c>
    </row>
    <row r="971" spans="1:9" s="160" customFormat="1" ht="14" x14ac:dyDescent="0.25">
      <c r="A971" s="162"/>
      <c r="B971" s="269" t="s">
        <v>709</v>
      </c>
      <c r="C971" s="147">
        <v>2823.16</v>
      </c>
      <c r="D971" s="200"/>
      <c r="E971" s="159">
        <f t="shared" si="80"/>
        <v>0</v>
      </c>
      <c r="F971" s="327">
        <f t="shared" si="81"/>
        <v>2823.16</v>
      </c>
      <c r="G971" s="145"/>
      <c r="H971" s="355"/>
      <c r="I971" s="327" t="s">
        <v>746</v>
      </c>
    </row>
    <row r="972" spans="1:9" s="160" customFormat="1" ht="28" x14ac:dyDescent="0.25">
      <c r="A972" s="162"/>
      <c r="B972" s="269" t="s">
        <v>710</v>
      </c>
      <c r="C972" s="147">
        <v>8096.97</v>
      </c>
      <c r="D972" s="200"/>
      <c r="E972" s="159">
        <f t="shared" si="80"/>
        <v>0</v>
      </c>
      <c r="F972" s="327">
        <f t="shared" si="81"/>
        <v>8096.97</v>
      </c>
      <c r="G972" s="145"/>
      <c r="H972" s="355"/>
      <c r="I972" s="327" t="s">
        <v>841</v>
      </c>
    </row>
    <row r="973" spans="1:9" s="160" customFormat="1" ht="28" x14ac:dyDescent="0.25">
      <c r="A973" s="162"/>
      <c r="B973" s="269" t="s">
        <v>711</v>
      </c>
      <c r="C973" s="147">
        <v>8096.97</v>
      </c>
      <c r="D973" s="200"/>
      <c r="E973" s="159">
        <f t="shared" si="80"/>
        <v>0</v>
      </c>
      <c r="F973" s="327">
        <f t="shared" si="81"/>
        <v>8096.97</v>
      </c>
      <c r="G973" s="145"/>
      <c r="H973" s="355"/>
      <c r="I973" s="327" t="s">
        <v>839</v>
      </c>
    </row>
    <row r="974" spans="1:9" s="160" customFormat="1" ht="14" x14ac:dyDescent="0.25">
      <c r="A974" s="162"/>
      <c r="B974" s="269" t="s">
        <v>712</v>
      </c>
      <c r="C974" s="147">
        <v>1140.67</v>
      </c>
      <c r="D974" s="200"/>
      <c r="E974" s="159">
        <f t="shared" si="80"/>
        <v>0</v>
      </c>
      <c r="F974" s="327">
        <f t="shared" si="81"/>
        <v>1140.67</v>
      </c>
      <c r="G974" s="145"/>
      <c r="H974" s="355"/>
      <c r="I974" s="327" t="s">
        <v>746</v>
      </c>
    </row>
    <row r="975" spans="1:9" s="160" customFormat="1" ht="14" x14ac:dyDescent="0.25">
      <c r="A975" s="162"/>
      <c r="B975" s="269" t="s">
        <v>713</v>
      </c>
      <c r="C975" s="147">
        <v>1140.67</v>
      </c>
      <c r="D975" s="200"/>
      <c r="E975" s="159">
        <f t="shared" si="80"/>
        <v>0</v>
      </c>
      <c r="F975" s="327">
        <f t="shared" si="81"/>
        <v>1140.67</v>
      </c>
      <c r="G975" s="145"/>
      <c r="H975" s="355"/>
      <c r="I975" s="327" t="s">
        <v>746</v>
      </c>
    </row>
    <row r="976" spans="1:9" s="160" customFormat="1" ht="14" x14ac:dyDescent="0.25">
      <c r="A976" s="162"/>
      <c r="B976" s="269" t="s">
        <v>843</v>
      </c>
      <c r="C976" s="147">
        <v>729.32</v>
      </c>
      <c r="D976" s="200"/>
      <c r="E976" s="159">
        <f t="shared" si="80"/>
        <v>0</v>
      </c>
      <c r="F976" s="327">
        <f t="shared" si="81"/>
        <v>729.32</v>
      </c>
      <c r="G976" s="145"/>
      <c r="H976" s="355"/>
      <c r="I976" s="327" t="s">
        <v>842</v>
      </c>
    </row>
    <row r="977" spans="1:9" s="160" customFormat="1" ht="14" x14ac:dyDescent="0.25">
      <c r="A977" s="162"/>
      <c r="B977" s="269" t="s">
        <v>715</v>
      </c>
      <c r="C977" s="147">
        <v>427.75</v>
      </c>
      <c r="D977" s="200"/>
      <c r="E977" s="159">
        <f t="shared" si="80"/>
        <v>0</v>
      </c>
      <c r="F977" s="327">
        <f t="shared" si="81"/>
        <v>427.75</v>
      </c>
      <c r="G977" s="145"/>
      <c r="H977" s="355"/>
      <c r="I977" s="327" t="s">
        <v>842</v>
      </c>
    </row>
    <row r="978" spans="1:9" s="160" customFormat="1" ht="14" x14ac:dyDescent="0.25">
      <c r="A978" s="162"/>
      <c r="B978" s="269" t="s">
        <v>716</v>
      </c>
      <c r="C978" s="147">
        <v>3921.05</v>
      </c>
      <c r="D978" s="200"/>
      <c r="E978" s="159">
        <f t="shared" si="80"/>
        <v>0</v>
      </c>
      <c r="F978" s="327">
        <f t="shared" si="81"/>
        <v>3921.05</v>
      </c>
      <c r="G978" s="145"/>
      <c r="H978" s="355"/>
      <c r="I978" s="327" t="s">
        <v>746</v>
      </c>
    </row>
    <row r="979" spans="1:9" s="160" customFormat="1" ht="14" x14ac:dyDescent="0.25">
      <c r="A979" s="162"/>
      <c r="B979" s="269" t="s">
        <v>717</v>
      </c>
      <c r="C979" s="147">
        <v>3921.05</v>
      </c>
      <c r="D979" s="200"/>
      <c r="E979" s="159">
        <f t="shared" si="80"/>
        <v>0</v>
      </c>
      <c r="F979" s="327">
        <f t="shared" si="81"/>
        <v>3921.05</v>
      </c>
      <c r="G979" s="145"/>
      <c r="H979" s="355"/>
      <c r="I979" s="327" t="s">
        <v>746</v>
      </c>
    </row>
    <row r="980" spans="1:9" s="160" customFormat="1" ht="14" x14ac:dyDescent="0.25">
      <c r="A980" s="162"/>
      <c r="B980" s="274"/>
      <c r="C980" s="147"/>
      <c r="D980" s="200"/>
      <c r="E980" s="159"/>
      <c r="F980" s="327"/>
      <c r="G980" s="145"/>
      <c r="H980" s="355"/>
      <c r="I980" s="327"/>
    </row>
    <row r="981" spans="1:9" s="160" customFormat="1" ht="14.5" x14ac:dyDescent="0.35">
      <c r="A981" s="162"/>
      <c r="B981" s="270"/>
      <c r="C981" s="147"/>
      <c r="D981" s="200"/>
      <c r="E981" s="159"/>
      <c r="F981" s="327"/>
      <c r="G981" s="145"/>
      <c r="H981" s="355"/>
      <c r="I981" s="327"/>
    </row>
    <row r="982" spans="1:9" s="160" customFormat="1" ht="14" x14ac:dyDescent="0.3">
      <c r="A982" s="402"/>
      <c r="B982" s="403" t="s">
        <v>718</v>
      </c>
      <c r="C982" s="404"/>
      <c r="D982" s="405"/>
      <c r="E982" s="406"/>
      <c r="F982" s="401"/>
      <c r="G982" s="145"/>
      <c r="H982" s="355"/>
      <c r="I982" s="327"/>
    </row>
    <row r="983" spans="1:9" s="160" customFormat="1" ht="14" x14ac:dyDescent="0.3">
      <c r="A983" s="402"/>
      <c r="B983" s="407" t="s">
        <v>719</v>
      </c>
      <c r="C983" s="404">
        <v>270.39999999999998</v>
      </c>
      <c r="D983" s="405"/>
      <c r="E983" s="406">
        <f>C983*D983</f>
        <v>0</v>
      </c>
      <c r="F983" s="401">
        <v>282.47000000000003</v>
      </c>
      <c r="G983" s="145">
        <v>5.2999999999999999E-2</v>
      </c>
      <c r="H983" s="355"/>
      <c r="I983" s="327">
        <f>F983+G983</f>
        <v>282.52300000000002</v>
      </c>
    </row>
    <row r="984" spans="1:9" s="160" customFormat="1" ht="14" x14ac:dyDescent="0.3">
      <c r="A984" s="402"/>
      <c r="B984" s="403"/>
      <c r="C984" s="404"/>
      <c r="D984" s="405"/>
      <c r="E984" s="406"/>
      <c r="F984" s="401"/>
      <c r="G984" s="145"/>
      <c r="H984" s="355"/>
      <c r="I984" s="327"/>
    </row>
    <row r="985" spans="1:9" s="160" customFormat="1" ht="14" x14ac:dyDescent="0.3">
      <c r="A985" s="402"/>
      <c r="B985" s="403" t="s">
        <v>720</v>
      </c>
      <c r="C985" s="404">
        <v>19.02</v>
      </c>
      <c r="D985" s="405"/>
      <c r="E985" s="406">
        <f>C985*D985</f>
        <v>0</v>
      </c>
      <c r="F985" s="401">
        <f>C985+E985</f>
        <v>19.02</v>
      </c>
      <c r="G985" s="145">
        <v>5.2999999999999999E-2</v>
      </c>
      <c r="H985" s="355"/>
      <c r="I985" s="327">
        <f>F985+G985</f>
        <v>19.073</v>
      </c>
    </row>
    <row r="986" spans="1:9" s="160" customFormat="1" ht="14" x14ac:dyDescent="0.3">
      <c r="A986" s="402"/>
      <c r="B986" s="403"/>
      <c r="C986" s="404"/>
      <c r="D986" s="405"/>
      <c r="E986" s="406"/>
      <c r="F986" s="401"/>
      <c r="G986" s="145"/>
      <c r="H986" s="355"/>
      <c r="I986" s="327"/>
    </row>
    <row r="987" spans="1:9" s="160" customFormat="1" ht="14" x14ac:dyDescent="0.3">
      <c r="A987" s="402"/>
      <c r="B987" s="403" t="s">
        <v>721</v>
      </c>
      <c r="C987" s="404"/>
      <c r="D987" s="405"/>
      <c r="E987" s="406"/>
      <c r="F987" s="401"/>
      <c r="G987" s="145"/>
      <c r="H987" s="355"/>
      <c r="I987" s="327"/>
    </row>
    <row r="988" spans="1:9" s="160" customFormat="1" ht="14" x14ac:dyDescent="0.3">
      <c r="A988" s="402"/>
      <c r="B988" s="408" t="s">
        <v>722</v>
      </c>
      <c r="C988" s="404">
        <v>162.29</v>
      </c>
      <c r="D988" s="405"/>
      <c r="E988" s="406">
        <f>C988*D988</f>
        <v>0</v>
      </c>
      <c r="F988" s="401">
        <f>C988+E988</f>
        <v>162.29</v>
      </c>
      <c r="G988" s="145">
        <v>5.2999999999999999E-2</v>
      </c>
      <c r="H988" s="355"/>
      <c r="I988" s="327">
        <f>F988+G988</f>
        <v>162.34299999999999</v>
      </c>
    </row>
    <row r="989" spans="1:9" s="160" customFormat="1" ht="14" x14ac:dyDescent="0.3">
      <c r="A989" s="402"/>
      <c r="B989" s="408"/>
      <c r="C989" s="404"/>
      <c r="D989" s="405"/>
      <c r="E989" s="406"/>
      <c r="F989" s="401"/>
      <c r="G989" s="145"/>
      <c r="H989" s="355"/>
      <c r="I989" s="327"/>
    </row>
    <row r="990" spans="1:9" s="160" customFormat="1" ht="14" x14ac:dyDescent="0.3">
      <c r="A990" s="402"/>
      <c r="B990" s="409" t="s">
        <v>723</v>
      </c>
      <c r="C990" s="404"/>
      <c r="D990" s="405"/>
      <c r="E990" s="406"/>
      <c r="F990" s="401"/>
      <c r="G990" s="145"/>
      <c r="H990" s="355"/>
      <c r="I990" s="327"/>
    </row>
    <row r="991" spans="1:9" s="160" customFormat="1" ht="14" x14ac:dyDescent="0.3">
      <c r="A991" s="402"/>
      <c r="B991" s="410" t="s">
        <v>724</v>
      </c>
      <c r="C991" s="404"/>
      <c r="D991" s="405"/>
      <c r="E991" s="406"/>
      <c r="F991" s="401"/>
      <c r="G991" s="145"/>
      <c r="H991" s="355"/>
      <c r="I991" s="327"/>
    </row>
    <row r="992" spans="1:9" s="160" customFormat="1" ht="12" customHeight="1" x14ac:dyDescent="0.3">
      <c r="A992" s="402"/>
      <c r="B992" s="410" t="s">
        <v>820</v>
      </c>
      <c r="C992" s="404"/>
      <c r="D992" s="405"/>
      <c r="E992" s="406"/>
      <c r="F992" s="401"/>
      <c r="G992" s="145"/>
      <c r="H992" s="355"/>
      <c r="I992" s="327"/>
    </row>
    <row r="993" spans="1:9" s="160" customFormat="1" ht="14" x14ac:dyDescent="0.3">
      <c r="A993" s="402"/>
      <c r="B993" s="410" t="s">
        <v>821</v>
      </c>
      <c r="C993" s="404"/>
      <c r="D993" s="405"/>
      <c r="E993" s="406"/>
      <c r="F993" s="401"/>
      <c r="G993" s="145"/>
      <c r="H993" s="355"/>
      <c r="I993" s="327"/>
    </row>
    <row r="994" spans="1:9" s="160" customFormat="1" ht="14" x14ac:dyDescent="0.3">
      <c r="A994" s="402"/>
      <c r="B994" s="410"/>
      <c r="C994" s="404"/>
      <c r="D994" s="405"/>
      <c r="E994" s="406"/>
      <c r="F994" s="401"/>
      <c r="G994" s="145"/>
      <c r="H994" s="355"/>
      <c r="I994" s="327"/>
    </row>
    <row r="995" spans="1:9" s="160" customFormat="1" ht="14" x14ac:dyDescent="0.3">
      <c r="A995" s="402"/>
      <c r="B995" s="409" t="s">
        <v>725</v>
      </c>
      <c r="C995" s="404"/>
      <c r="D995" s="405"/>
      <c r="E995" s="406"/>
      <c r="F995" s="401"/>
      <c r="G995" s="145"/>
      <c r="H995" s="355"/>
      <c r="I995" s="327"/>
    </row>
    <row r="996" spans="1:9" s="160" customFormat="1" ht="14" x14ac:dyDescent="0.3">
      <c r="A996" s="402"/>
      <c r="B996" s="410" t="s">
        <v>726</v>
      </c>
      <c r="C996" s="404">
        <v>145.13999999999999</v>
      </c>
      <c r="D996" s="405"/>
      <c r="E996" s="406">
        <f>C996*D996</f>
        <v>0</v>
      </c>
      <c r="F996" s="401">
        <f>C996+E996</f>
        <v>145.13999999999999</v>
      </c>
      <c r="G996" s="145">
        <v>5.2999999999999999E-2</v>
      </c>
      <c r="H996" s="355"/>
      <c r="I996" s="327">
        <f>F996+G996</f>
        <v>145.19299999999998</v>
      </c>
    </row>
    <row r="997" spans="1:9" s="160" customFormat="1" ht="14" x14ac:dyDescent="0.3">
      <c r="A997" s="402"/>
      <c r="B997" s="410" t="s">
        <v>727</v>
      </c>
      <c r="C997" s="404">
        <v>188.85</v>
      </c>
      <c r="D997" s="405"/>
      <c r="E997" s="406">
        <f t="shared" ref="E997:E1004" si="82">C997*D997</f>
        <v>0</v>
      </c>
      <c r="F997" s="401">
        <f t="shared" ref="F997:F1004" si="83">C997+E997</f>
        <v>188.85</v>
      </c>
      <c r="G997" s="145">
        <v>5.2999999999999999E-2</v>
      </c>
      <c r="H997" s="355"/>
      <c r="I997" s="327">
        <f t="shared" ref="I997:I1004" si="84">F997+G997</f>
        <v>188.90299999999999</v>
      </c>
    </row>
    <row r="998" spans="1:9" s="160" customFormat="1" ht="14" x14ac:dyDescent="0.3">
      <c r="A998" s="402"/>
      <c r="B998" s="410" t="s">
        <v>728</v>
      </c>
      <c r="C998" s="404">
        <v>238.11</v>
      </c>
      <c r="D998" s="405"/>
      <c r="E998" s="406">
        <f t="shared" si="82"/>
        <v>0</v>
      </c>
      <c r="F998" s="401">
        <f t="shared" si="83"/>
        <v>238.11</v>
      </c>
      <c r="G998" s="145">
        <v>5.2999999999999999E-2</v>
      </c>
      <c r="H998" s="355"/>
      <c r="I998" s="327">
        <f t="shared" si="84"/>
        <v>238.16300000000001</v>
      </c>
    </row>
    <row r="999" spans="1:9" s="160" customFormat="1" ht="14" x14ac:dyDescent="0.3">
      <c r="A999" s="402"/>
      <c r="B999" s="410" t="s">
        <v>729</v>
      </c>
      <c r="C999" s="404">
        <v>409.99</v>
      </c>
      <c r="D999" s="405"/>
      <c r="E999" s="406">
        <f t="shared" si="82"/>
        <v>0</v>
      </c>
      <c r="F999" s="401">
        <f t="shared" si="83"/>
        <v>409.99</v>
      </c>
      <c r="G999" s="145">
        <v>5.2999999999999999E-2</v>
      </c>
      <c r="H999" s="355"/>
      <c r="I999" s="327">
        <f t="shared" si="84"/>
        <v>410.04300000000001</v>
      </c>
    </row>
    <row r="1000" spans="1:9" s="160" customFormat="1" ht="14" x14ac:dyDescent="0.3">
      <c r="A1000" s="402"/>
      <c r="B1000" s="410" t="s">
        <v>730</v>
      </c>
      <c r="C1000" s="404">
        <v>567.73</v>
      </c>
      <c r="D1000" s="405"/>
      <c r="E1000" s="406">
        <f t="shared" si="82"/>
        <v>0</v>
      </c>
      <c r="F1000" s="401">
        <f t="shared" si="83"/>
        <v>567.73</v>
      </c>
      <c r="G1000" s="145">
        <v>5.2999999999999999E-2</v>
      </c>
      <c r="H1000" s="355"/>
      <c r="I1000" s="327">
        <f t="shared" si="84"/>
        <v>567.78300000000002</v>
      </c>
    </row>
    <row r="1001" spans="1:9" s="160" customFormat="1" ht="14" x14ac:dyDescent="0.3">
      <c r="A1001" s="402"/>
      <c r="B1001" s="410" t="s">
        <v>731</v>
      </c>
      <c r="C1001" s="404">
        <v>1106.17</v>
      </c>
      <c r="D1001" s="405"/>
      <c r="E1001" s="406">
        <f t="shared" si="82"/>
        <v>0</v>
      </c>
      <c r="F1001" s="401">
        <f t="shared" si="83"/>
        <v>1106.17</v>
      </c>
      <c r="G1001" s="145">
        <v>5.2999999999999999E-2</v>
      </c>
      <c r="H1001" s="355"/>
      <c r="I1001" s="327">
        <f t="shared" si="84"/>
        <v>1106.2230000000002</v>
      </c>
    </row>
    <row r="1002" spans="1:9" s="160" customFormat="1" ht="14" x14ac:dyDescent="0.3">
      <c r="A1002" s="402"/>
      <c r="B1002" s="410" t="s">
        <v>732</v>
      </c>
      <c r="C1002" s="404">
        <v>3705.55</v>
      </c>
      <c r="D1002" s="405"/>
      <c r="E1002" s="406">
        <f t="shared" si="82"/>
        <v>0</v>
      </c>
      <c r="F1002" s="401">
        <f t="shared" si="83"/>
        <v>3705.55</v>
      </c>
      <c r="G1002" s="145">
        <v>5.2999999999999999E-2</v>
      </c>
      <c r="H1002" s="355"/>
      <c r="I1002" s="327">
        <f t="shared" si="84"/>
        <v>3705.6030000000001</v>
      </c>
    </row>
    <row r="1003" spans="1:9" s="160" customFormat="1" ht="14" x14ac:dyDescent="0.3">
      <c r="A1003" s="402"/>
      <c r="B1003" s="410" t="s">
        <v>733</v>
      </c>
      <c r="C1003" s="404">
        <v>48.34</v>
      </c>
      <c r="D1003" s="405"/>
      <c r="E1003" s="406">
        <f t="shared" si="82"/>
        <v>0</v>
      </c>
      <c r="F1003" s="401">
        <f t="shared" si="83"/>
        <v>48.34</v>
      </c>
      <c r="G1003" s="145">
        <v>5.2999999999999999E-2</v>
      </c>
      <c r="H1003" s="355"/>
      <c r="I1003" s="327">
        <f t="shared" si="84"/>
        <v>48.393000000000001</v>
      </c>
    </row>
    <row r="1004" spans="1:9" s="160" customFormat="1" ht="14" x14ac:dyDescent="0.3">
      <c r="A1004" s="402"/>
      <c r="B1004" s="410" t="s">
        <v>734</v>
      </c>
      <c r="C1004" s="404">
        <v>96.66</v>
      </c>
      <c r="D1004" s="405"/>
      <c r="E1004" s="406">
        <f t="shared" si="82"/>
        <v>0</v>
      </c>
      <c r="F1004" s="401">
        <f t="shared" si="83"/>
        <v>96.66</v>
      </c>
      <c r="G1004" s="145">
        <v>5.2999999999999999E-2</v>
      </c>
      <c r="H1004" s="355"/>
      <c r="I1004" s="327">
        <f t="shared" si="84"/>
        <v>96.712999999999994</v>
      </c>
    </row>
    <row r="1050" spans="1:2" x14ac:dyDescent="0.25">
      <c r="B1050" s="113"/>
    </row>
    <row r="1051" spans="1:2" x14ac:dyDescent="0.25">
      <c r="B1051" s="113"/>
    </row>
    <row r="1053" spans="1:2" x14ac:dyDescent="0.25">
      <c r="A1053" s="213"/>
    </row>
    <row r="1056" spans="1:2" x14ac:dyDescent="0.25">
      <c r="A1056" s="213"/>
    </row>
    <row r="1061" spans="1:2" x14ac:dyDescent="0.25">
      <c r="B1061" s="113"/>
    </row>
    <row r="1062" spans="1:2" x14ac:dyDescent="0.25">
      <c r="B1062" s="113"/>
    </row>
    <row r="1063" spans="1:2" x14ac:dyDescent="0.25">
      <c r="A1063" s="213"/>
    </row>
    <row r="1065" spans="1:2" x14ac:dyDescent="0.25">
      <c r="A1065" s="213"/>
    </row>
    <row r="1066" spans="1:2" x14ac:dyDescent="0.25">
      <c r="A1066" s="213"/>
    </row>
    <row r="1068" spans="1:2" x14ac:dyDescent="0.25">
      <c r="B1068" s="275"/>
    </row>
    <row r="1070" spans="1:2" ht="93.75" customHeight="1" x14ac:dyDescent="0.25"/>
    <row r="1079" spans="1:2" x14ac:dyDescent="0.25">
      <c r="B1079" s="113"/>
    </row>
    <row r="1080" spans="1:2" x14ac:dyDescent="0.25">
      <c r="B1080" s="113"/>
    </row>
    <row r="1082" spans="1:2" x14ac:dyDescent="0.25">
      <c r="A1082" s="213"/>
    </row>
    <row r="1102" spans="1:1" x14ac:dyDescent="0.25">
      <c r="A1102" s="213"/>
    </row>
    <row r="1109" spans="1:1" x14ac:dyDescent="0.25">
      <c r="A1109" s="213"/>
    </row>
    <row r="1121" spans="1:2" hidden="1" x14ac:dyDescent="0.25">
      <c r="A1121" s="213"/>
    </row>
    <row r="1122" spans="1:2" hidden="1" x14ac:dyDescent="0.25"/>
    <row r="1123" spans="1:2" hidden="1" x14ac:dyDescent="0.25"/>
    <row r="1124" spans="1:2" hidden="1" x14ac:dyDescent="0.25">
      <c r="B1124" s="276"/>
    </row>
    <row r="1125" spans="1:2" hidden="1" x14ac:dyDescent="0.25"/>
    <row r="1126" spans="1:2" hidden="1" x14ac:dyDescent="0.25"/>
    <row r="1127" spans="1:2" hidden="1" x14ac:dyDescent="0.25"/>
    <row r="1128" spans="1:2" hidden="1" x14ac:dyDescent="0.25"/>
    <row r="1129" spans="1:2" hidden="1" x14ac:dyDescent="0.25"/>
    <row r="1130" spans="1:2" hidden="1" x14ac:dyDescent="0.25"/>
    <row r="1131" spans="1:2" hidden="1" x14ac:dyDescent="0.25"/>
    <row r="1132" spans="1:2" hidden="1" x14ac:dyDescent="0.25"/>
    <row r="1133" spans="1:2" hidden="1" x14ac:dyDescent="0.25"/>
    <row r="1134" spans="1:2" hidden="1" x14ac:dyDescent="0.25"/>
    <row r="1146" spans="1:1" x14ac:dyDescent="0.25">
      <c r="A1146" s="213"/>
    </row>
    <row r="1147" spans="1:1" x14ac:dyDescent="0.25">
      <c r="A1147" s="213"/>
    </row>
    <row r="1151" spans="1:1" x14ac:dyDescent="0.25">
      <c r="A1151" s="213"/>
    </row>
    <row r="1152" spans="1:1" x14ac:dyDescent="0.25">
      <c r="A1152" s="213"/>
    </row>
    <row r="1153" spans="1:2" x14ac:dyDescent="0.25">
      <c r="A1153" s="213"/>
    </row>
    <row r="1154" spans="1:2" x14ac:dyDescent="0.25">
      <c r="A1154" s="213"/>
    </row>
    <row r="1160" spans="1:2" x14ac:dyDescent="0.25">
      <c r="B1160" s="113"/>
    </row>
    <row r="1161" spans="1:2" x14ac:dyDescent="0.25">
      <c r="B1161" s="113"/>
    </row>
    <row r="1162" spans="1:2" x14ac:dyDescent="0.25">
      <c r="A1162" s="213"/>
    </row>
    <row r="1167" spans="1:2" x14ac:dyDescent="0.25">
      <c r="A1167" s="213"/>
    </row>
    <row r="1168" spans="1:2" x14ac:dyDescent="0.25">
      <c r="A1168" s="213"/>
    </row>
    <row r="1175" spans="1:2" x14ac:dyDescent="0.25">
      <c r="B1175" s="113"/>
    </row>
    <row r="1177" spans="1:2" x14ac:dyDescent="0.25">
      <c r="A1177" s="213"/>
    </row>
    <row r="1188" spans="1:1" x14ac:dyDescent="0.25">
      <c r="A1188" s="212"/>
    </row>
    <row r="1189" spans="1:1" x14ac:dyDescent="0.25">
      <c r="A1189" s="212"/>
    </row>
    <row r="1190" spans="1:1" x14ac:dyDescent="0.25">
      <c r="A1190" s="212"/>
    </row>
    <row r="1191" spans="1:1" x14ac:dyDescent="0.25">
      <c r="A1191" s="212"/>
    </row>
    <row r="1192" spans="1:1" x14ac:dyDescent="0.25">
      <c r="A1192" s="212"/>
    </row>
    <row r="1193" spans="1:1" x14ac:dyDescent="0.25">
      <c r="A1193" s="212"/>
    </row>
    <row r="1194" spans="1:1" x14ac:dyDescent="0.25">
      <c r="A1194" s="212"/>
    </row>
    <row r="1195" spans="1:1" x14ac:dyDescent="0.25">
      <c r="A1195" s="212"/>
    </row>
    <row r="1196" spans="1:1" x14ac:dyDescent="0.25">
      <c r="A1196" s="212"/>
    </row>
    <row r="1197" spans="1:1" x14ac:dyDescent="0.25">
      <c r="A1197" s="212"/>
    </row>
    <row r="1198" spans="1:1" x14ac:dyDescent="0.25">
      <c r="A1198" s="212"/>
    </row>
    <row r="1199" spans="1:1" x14ac:dyDescent="0.25">
      <c r="A1199" s="212"/>
    </row>
    <row r="1200" spans="1:1" x14ac:dyDescent="0.25">
      <c r="A1200" s="212"/>
    </row>
    <row r="1201" spans="1:1" x14ac:dyDescent="0.25">
      <c r="A1201" s="212"/>
    </row>
    <row r="1202" spans="1:1" x14ac:dyDescent="0.25">
      <c r="A1202" s="212"/>
    </row>
    <row r="1203" spans="1:1" x14ac:dyDescent="0.25">
      <c r="A1203" s="212"/>
    </row>
    <row r="1204" spans="1:1" x14ac:dyDescent="0.25">
      <c r="A1204" s="212"/>
    </row>
    <row r="1205" spans="1:1" x14ac:dyDescent="0.25">
      <c r="A1205" s="212"/>
    </row>
    <row r="1206" spans="1:1" x14ac:dyDescent="0.25">
      <c r="A1206" s="212"/>
    </row>
    <row r="1207" spans="1:1" x14ac:dyDescent="0.25">
      <c r="A1207" s="212"/>
    </row>
    <row r="1208" spans="1:1" x14ac:dyDescent="0.25">
      <c r="A1208" s="212"/>
    </row>
    <row r="1209" spans="1:1" x14ac:dyDescent="0.25">
      <c r="A1209" s="212"/>
    </row>
    <row r="1210" spans="1:1" x14ac:dyDescent="0.25">
      <c r="A1210" s="212"/>
    </row>
    <row r="1211" spans="1:1" x14ac:dyDescent="0.25">
      <c r="A1211" s="212"/>
    </row>
    <row r="1212" spans="1:1" x14ac:dyDescent="0.25">
      <c r="A1212" s="212"/>
    </row>
    <row r="1213" spans="1:1" x14ac:dyDescent="0.25">
      <c r="A1213" s="212"/>
    </row>
    <row r="1214" spans="1:1" x14ac:dyDescent="0.25">
      <c r="A1214" s="212"/>
    </row>
    <row r="1215" spans="1:1" x14ac:dyDescent="0.25">
      <c r="A1215" s="212"/>
    </row>
    <row r="1216" spans="1:1" x14ac:dyDescent="0.25">
      <c r="A1216" s="212"/>
    </row>
    <row r="1217" spans="1:1" x14ac:dyDescent="0.25">
      <c r="A1217" s="212"/>
    </row>
    <row r="1218" spans="1:1" x14ac:dyDescent="0.25">
      <c r="A1218" s="212"/>
    </row>
    <row r="1219" spans="1:1" x14ac:dyDescent="0.25">
      <c r="A1219" s="212"/>
    </row>
    <row r="1220" spans="1:1" x14ac:dyDescent="0.25">
      <c r="A1220" s="212"/>
    </row>
    <row r="1221" spans="1:1" x14ac:dyDescent="0.25">
      <c r="A1221" s="212"/>
    </row>
    <row r="1222" spans="1:1" x14ac:dyDescent="0.25">
      <c r="A1222" s="212"/>
    </row>
    <row r="1223" spans="1:1" x14ac:dyDescent="0.25">
      <c r="A1223" s="212"/>
    </row>
    <row r="1224" spans="1:1" x14ac:dyDescent="0.25">
      <c r="A1224" s="212"/>
    </row>
    <row r="1225" spans="1:1" x14ac:dyDescent="0.25">
      <c r="A1225" s="212"/>
    </row>
    <row r="1226" spans="1:1" x14ac:dyDescent="0.25">
      <c r="A1226" s="212"/>
    </row>
    <row r="1227" spans="1:1" x14ac:dyDescent="0.25">
      <c r="A1227" s="212"/>
    </row>
    <row r="1228" spans="1:1" x14ac:dyDescent="0.25">
      <c r="A1228" s="212"/>
    </row>
    <row r="1229" spans="1:1" x14ac:dyDescent="0.25">
      <c r="A1229" s="212"/>
    </row>
    <row r="1230" spans="1:1" x14ac:dyDescent="0.25">
      <c r="A1230" s="212"/>
    </row>
    <row r="1231" spans="1:1" x14ac:dyDescent="0.25">
      <c r="A1231" s="212"/>
    </row>
    <row r="1232" spans="1:1" x14ac:dyDescent="0.25">
      <c r="A1232" s="212"/>
    </row>
    <row r="1233" spans="1:1" x14ac:dyDescent="0.25">
      <c r="A1233" s="213"/>
    </row>
    <row r="1234" spans="1:1" x14ac:dyDescent="0.25">
      <c r="A1234" s="213"/>
    </row>
    <row r="1235" spans="1:1" x14ac:dyDescent="0.25">
      <c r="A1235" s="213"/>
    </row>
    <row r="1236" spans="1:1" x14ac:dyDescent="0.25">
      <c r="A1236" s="213"/>
    </row>
    <row r="1237" spans="1:1" x14ac:dyDescent="0.25">
      <c r="A1237" s="213"/>
    </row>
    <row r="1238" spans="1:1" x14ac:dyDescent="0.25">
      <c r="A1238" s="213"/>
    </row>
    <row r="1239" spans="1:1" x14ac:dyDescent="0.25">
      <c r="A1239" s="213"/>
    </row>
    <row r="1240" spans="1:1" x14ac:dyDescent="0.25">
      <c r="A1240" s="213"/>
    </row>
    <row r="1243" spans="1:1" x14ac:dyDescent="0.25">
      <c r="A1243" s="213"/>
    </row>
    <row r="1246" spans="1:1" x14ac:dyDescent="0.25">
      <c r="A1246" s="213"/>
    </row>
    <row r="1247" spans="1:1" x14ac:dyDescent="0.25">
      <c r="A1247" s="213"/>
    </row>
    <row r="1248" spans="1:1" x14ac:dyDescent="0.25">
      <c r="A1248" s="213"/>
    </row>
    <row r="1251" spans="1:2" x14ac:dyDescent="0.25">
      <c r="A1251" s="213"/>
    </row>
    <row r="1252" spans="1:2" x14ac:dyDescent="0.25">
      <c r="A1252" s="213"/>
    </row>
    <row r="1260" spans="1:2" x14ac:dyDescent="0.25">
      <c r="A1260" s="213"/>
    </row>
    <row r="1261" spans="1:2" x14ac:dyDescent="0.25">
      <c r="A1261" s="213"/>
    </row>
    <row r="1262" spans="1:2" x14ac:dyDescent="0.25">
      <c r="A1262" s="213"/>
    </row>
    <row r="1264" spans="1:2" x14ac:dyDescent="0.25">
      <c r="B1264" s="113"/>
    </row>
    <row r="1266" spans="2:2" x14ac:dyDescent="0.25">
      <c r="B1266" s="107"/>
    </row>
    <row r="1267" spans="2:2" ht="31.5" customHeight="1" x14ac:dyDescent="0.25">
      <c r="B1267" s="110"/>
    </row>
    <row r="1268" spans="2:2" x14ac:dyDescent="0.25">
      <c r="B1268" s="107"/>
    </row>
    <row r="1269" spans="2:2" x14ac:dyDescent="0.25">
      <c r="B1269" s="111"/>
    </row>
    <row r="1270" spans="2:2" x14ac:dyDescent="0.25">
      <c r="B1270" s="112"/>
    </row>
    <row r="1271" spans="2:2" x14ac:dyDescent="0.25">
      <c r="B1271" s="112"/>
    </row>
    <row r="1272" spans="2:2" x14ac:dyDescent="0.25">
      <c r="B1272" s="112"/>
    </row>
    <row r="1273" spans="2:2" x14ac:dyDescent="0.25">
      <c r="B1273" s="112"/>
    </row>
    <row r="1274" spans="2:2" x14ac:dyDescent="0.25">
      <c r="B1274" s="112"/>
    </row>
    <row r="1275" spans="2:2" ht="12.75" customHeight="1" x14ac:dyDescent="0.25">
      <c r="B1275" s="113"/>
    </row>
    <row r="1276" spans="2:2" ht="30.75" customHeight="1" x14ac:dyDescent="0.25">
      <c r="B1276" s="113"/>
    </row>
    <row r="1277" spans="2:2" ht="15" customHeight="1" x14ac:dyDescent="0.25">
      <c r="B1277" s="114"/>
    </row>
    <row r="1278" spans="2:2" x14ac:dyDescent="0.25">
      <c r="B1278" s="115"/>
    </row>
    <row r="1279" spans="2:2" x14ac:dyDescent="0.25">
      <c r="B1279" s="115"/>
    </row>
    <row r="1280" spans="2:2" x14ac:dyDescent="0.25">
      <c r="B1280" s="115"/>
    </row>
    <row r="1281" spans="2:2" x14ac:dyDescent="0.25">
      <c r="B1281" s="116"/>
    </row>
    <row r="1282" spans="2:2" ht="30" customHeight="1" x14ac:dyDescent="0.25">
      <c r="B1282" s="110"/>
    </row>
    <row r="1283" spans="2:2" x14ac:dyDescent="0.25">
      <c r="B1283" s="117"/>
    </row>
    <row r="1284" spans="2:2" x14ac:dyDescent="0.25">
      <c r="B1284" s="112"/>
    </row>
    <row r="1285" spans="2:2" x14ac:dyDescent="0.25">
      <c r="B1285" s="112"/>
    </row>
    <row r="1286" spans="2:2" x14ac:dyDescent="0.25">
      <c r="B1286" s="112"/>
    </row>
    <row r="1287" spans="2:2" x14ac:dyDescent="0.25">
      <c r="B1287" s="118"/>
    </row>
    <row r="1288" spans="2:2" x14ac:dyDescent="0.25">
      <c r="B1288" s="107"/>
    </row>
    <row r="1289" spans="2:2" x14ac:dyDescent="0.25">
      <c r="B1289" s="112"/>
    </row>
    <row r="1290" spans="2:2" x14ac:dyDescent="0.25">
      <c r="B1290" s="112"/>
    </row>
    <row r="1291" spans="2:2" x14ac:dyDescent="0.25">
      <c r="B1291" s="112"/>
    </row>
    <row r="1292" spans="2:2" x14ac:dyDescent="0.25">
      <c r="B1292" s="119"/>
    </row>
    <row r="1293" spans="2:2" x14ac:dyDescent="0.25">
      <c r="B1293" s="112"/>
    </row>
    <row r="1294" spans="2:2" x14ac:dyDescent="0.25">
      <c r="B1294" s="107"/>
    </row>
    <row r="1295" spans="2:2" x14ac:dyDescent="0.25">
      <c r="B1295" s="112"/>
    </row>
    <row r="1296" spans="2:2" x14ac:dyDescent="0.25">
      <c r="B1296" s="112"/>
    </row>
    <row r="1297" spans="2:2" x14ac:dyDescent="0.25">
      <c r="B1297" s="112"/>
    </row>
    <row r="1299" spans="2:2" x14ac:dyDescent="0.25">
      <c r="B1299" s="107"/>
    </row>
    <row r="1300" spans="2:2" x14ac:dyDescent="0.25">
      <c r="B1300" s="112"/>
    </row>
    <row r="1301" spans="2:2" x14ac:dyDescent="0.25">
      <c r="B1301" s="112"/>
    </row>
    <row r="1302" spans="2:2" x14ac:dyDescent="0.25">
      <c r="B1302" s="118"/>
    </row>
    <row r="1303" spans="2:2" x14ac:dyDescent="0.25">
      <c r="B1303" s="107"/>
    </row>
    <row r="1304" spans="2:2" x14ac:dyDescent="0.25">
      <c r="B1304" s="112"/>
    </row>
    <row r="1305" spans="2:2" x14ac:dyDescent="0.25">
      <c r="B1305" s="112"/>
    </row>
    <row r="1306" spans="2:2" x14ac:dyDescent="0.25">
      <c r="B1306" s="118"/>
    </row>
    <row r="1307" spans="2:2" x14ac:dyDescent="0.25">
      <c r="B1307" s="107"/>
    </row>
    <row r="1308" spans="2:2" x14ac:dyDescent="0.25">
      <c r="B1308" s="112"/>
    </row>
    <row r="1309" spans="2:2" x14ac:dyDescent="0.25">
      <c r="B1309" s="112"/>
    </row>
    <row r="1310" spans="2:2" x14ac:dyDescent="0.25">
      <c r="B1310" s="121"/>
    </row>
    <row r="1311" spans="2:2" x14ac:dyDescent="0.25">
      <c r="B1311" s="107"/>
    </row>
    <row r="1312" spans="2:2" x14ac:dyDescent="0.25">
      <c r="B1312" s="112"/>
    </row>
    <row r="1313" spans="2:2" x14ac:dyDescent="0.25">
      <c r="B1313" s="117"/>
    </row>
    <row r="1314" spans="2:2" x14ac:dyDescent="0.25">
      <c r="B1314" s="118"/>
    </row>
    <row r="1315" spans="2:2" x14ac:dyDescent="0.25">
      <c r="B1315" s="107"/>
    </row>
    <row r="1316" spans="2:2" x14ac:dyDescent="0.25">
      <c r="B1316" s="112"/>
    </row>
    <row r="1317" spans="2:2" x14ac:dyDescent="0.25">
      <c r="B1317" s="112"/>
    </row>
    <row r="1318" spans="2:2" x14ac:dyDescent="0.25">
      <c r="B1318" s="112"/>
    </row>
    <row r="1319" spans="2:2" x14ac:dyDescent="0.25">
      <c r="B1319" s="118"/>
    </row>
    <row r="1320" spans="2:2" x14ac:dyDescent="0.25">
      <c r="B1320" s="107"/>
    </row>
    <row r="1321" spans="2:2" x14ac:dyDescent="0.25">
      <c r="B1321" s="112"/>
    </row>
    <row r="1322" spans="2:2" x14ac:dyDescent="0.25">
      <c r="B1322" s="112"/>
    </row>
    <row r="1323" spans="2:2" x14ac:dyDescent="0.25">
      <c r="B1323" s="112"/>
    </row>
    <row r="1324" spans="2:2" x14ac:dyDescent="0.25">
      <c r="B1324" s="118"/>
    </row>
    <row r="1325" spans="2:2" x14ac:dyDescent="0.25">
      <c r="B1325" s="107"/>
    </row>
    <row r="1326" spans="2:2" x14ac:dyDescent="0.25">
      <c r="B1326" s="112"/>
    </row>
    <row r="1327" spans="2:2" x14ac:dyDescent="0.25">
      <c r="B1327" s="112"/>
    </row>
    <row r="1328" spans="2:2" x14ac:dyDescent="0.25">
      <c r="B1328" s="112"/>
    </row>
    <row r="1329" spans="2:2" x14ac:dyDescent="0.25">
      <c r="B1329" s="118"/>
    </row>
    <row r="1330" spans="2:2" x14ac:dyDescent="0.25">
      <c r="B1330" s="107"/>
    </row>
    <row r="1331" spans="2:2" x14ac:dyDescent="0.25">
      <c r="B1331" s="112"/>
    </row>
    <row r="1332" spans="2:2" x14ac:dyDescent="0.25">
      <c r="B1332" s="112"/>
    </row>
    <row r="1333" spans="2:2" x14ac:dyDescent="0.25">
      <c r="B1333" s="118"/>
    </row>
    <row r="1334" spans="2:2" x14ac:dyDescent="0.25">
      <c r="B1334" s="107"/>
    </row>
    <row r="1335" spans="2:2" x14ac:dyDescent="0.25">
      <c r="B1335" s="112"/>
    </row>
    <row r="1336" spans="2:2" x14ac:dyDescent="0.25">
      <c r="B1336" s="112"/>
    </row>
    <row r="1337" spans="2:2" x14ac:dyDescent="0.25">
      <c r="B1337" s="118"/>
    </row>
    <row r="1338" spans="2:2" x14ac:dyDescent="0.25">
      <c r="B1338" s="107"/>
    </row>
    <row r="1339" spans="2:2" x14ac:dyDescent="0.25">
      <c r="B1339" s="112"/>
    </row>
    <row r="1340" spans="2:2" x14ac:dyDescent="0.25">
      <c r="B1340" s="112"/>
    </row>
    <row r="1341" spans="2:2" x14ac:dyDescent="0.25">
      <c r="B1341" s="118"/>
    </row>
    <row r="1342" spans="2:2" x14ac:dyDescent="0.25">
      <c r="B1342" s="107"/>
    </row>
    <row r="1343" spans="2:2" x14ac:dyDescent="0.25">
      <c r="B1343" s="112"/>
    </row>
    <row r="1344" spans="2:2" x14ac:dyDescent="0.25">
      <c r="B1344" s="112"/>
    </row>
    <row r="1345" spans="2:2" x14ac:dyDescent="0.25">
      <c r="B1345" s="118"/>
    </row>
    <row r="1346" spans="2:2" x14ac:dyDescent="0.25">
      <c r="B1346" s="107"/>
    </row>
    <row r="1347" spans="2:2" x14ac:dyDescent="0.25">
      <c r="B1347" s="112"/>
    </row>
    <row r="1348" spans="2:2" x14ac:dyDescent="0.25">
      <c r="B1348" s="112"/>
    </row>
    <row r="1349" spans="2:2" x14ac:dyDescent="0.25">
      <c r="B1349" s="118"/>
    </row>
    <row r="1350" spans="2:2" x14ac:dyDescent="0.25">
      <c r="B1350" s="107"/>
    </row>
    <row r="1351" spans="2:2" x14ac:dyDescent="0.25">
      <c r="B1351" s="112"/>
    </row>
    <row r="1352" spans="2:2" x14ac:dyDescent="0.25">
      <c r="B1352" s="112"/>
    </row>
    <row r="1353" spans="2:2" x14ac:dyDescent="0.25">
      <c r="B1353" s="112"/>
    </row>
    <row r="1354" spans="2:2" x14ac:dyDescent="0.25">
      <c r="B1354" s="118"/>
    </row>
    <row r="1355" spans="2:2" x14ac:dyDescent="0.25">
      <c r="B1355" s="107"/>
    </row>
    <row r="1356" spans="2:2" x14ac:dyDescent="0.25">
      <c r="B1356" s="112"/>
    </row>
    <row r="1357" spans="2:2" x14ac:dyDescent="0.25">
      <c r="B1357" s="112"/>
    </row>
    <row r="1358" spans="2:2" x14ac:dyDescent="0.25">
      <c r="B1358" s="112"/>
    </row>
    <row r="1359" spans="2:2" x14ac:dyDescent="0.25">
      <c r="B1359" s="118"/>
    </row>
    <row r="1360" spans="2:2" x14ac:dyDescent="0.25">
      <c r="B1360" s="107"/>
    </row>
    <row r="1361" spans="1:2" x14ac:dyDescent="0.25">
      <c r="B1361" s="112"/>
    </row>
    <row r="1362" spans="1:2" x14ac:dyDescent="0.25">
      <c r="B1362" s="112"/>
    </row>
    <row r="1363" spans="1:2" x14ac:dyDescent="0.25">
      <c r="B1363" s="112"/>
    </row>
    <row r="1366" spans="1:2" x14ac:dyDescent="0.25">
      <c r="B1366" s="113"/>
    </row>
    <row r="1369" spans="1:2" x14ac:dyDescent="0.25">
      <c r="A1369" s="213"/>
    </row>
    <row r="1371" spans="1:2" x14ac:dyDescent="0.25">
      <c r="A1371" s="213"/>
      <c r="B1371" s="113"/>
    </row>
    <row r="1372" spans="1:2" x14ac:dyDescent="0.25">
      <c r="B1372" s="275"/>
    </row>
    <row r="1373" spans="1:2" x14ac:dyDescent="0.25">
      <c r="B1373" s="275"/>
    </row>
    <row r="1374" spans="1:2" x14ac:dyDescent="0.25">
      <c r="A1374" s="213"/>
    </row>
    <row r="1376" spans="1:2" x14ac:dyDescent="0.25">
      <c r="A1376" s="213"/>
    </row>
    <row r="1382" spans="1:2" x14ac:dyDescent="0.25">
      <c r="B1382" s="275"/>
    </row>
    <row r="1383" spans="1:2" x14ac:dyDescent="0.25">
      <c r="A1383" s="212"/>
    </row>
    <row r="1384" spans="1:2" x14ac:dyDescent="0.25">
      <c r="A1384" s="212"/>
      <c r="B1384" s="275"/>
    </row>
    <row r="1385" spans="1:2" x14ac:dyDescent="0.25">
      <c r="A1385" s="212"/>
      <c r="B1385" s="275"/>
    </row>
    <row r="1386" spans="1:2" x14ac:dyDescent="0.25">
      <c r="A1386" s="212"/>
    </row>
    <row r="1387" spans="1:2" x14ac:dyDescent="0.25">
      <c r="A1387" s="212"/>
      <c r="B1387" s="275"/>
    </row>
    <row r="1388" spans="1:2" x14ac:dyDescent="0.25">
      <c r="A1388" s="212"/>
    </row>
    <row r="1389" spans="1:2" x14ac:dyDescent="0.25">
      <c r="A1389" s="212"/>
      <c r="B1389" s="275"/>
    </row>
    <row r="1390" spans="1:2" x14ac:dyDescent="0.25">
      <c r="A1390" s="212"/>
    </row>
    <row r="1391" spans="1:2" x14ac:dyDescent="0.25">
      <c r="A1391" s="212"/>
      <c r="B1391" s="275"/>
    </row>
    <row r="1392" spans="1:2" x14ac:dyDescent="0.25">
      <c r="A1392" s="212"/>
      <c r="B1392" s="275"/>
    </row>
    <row r="1393" spans="1:2" x14ac:dyDescent="0.25">
      <c r="A1393" s="212"/>
    </row>
    <row r="1394" spans="1:2" x14ac:dyDescent="0.25">
      <c r="A1394" s="212"/>
      <c r="B1394" s="275"/>
    </row>
    <row r="1395" spans="1:2" x14ac:dyDescent="0.25">
      <c r="A1395" s="212"/>
    </row>
    <row r="1396" spans="1:2" x14ac:dyDescent="0.25">
      <c r="A1396" s="212"/>
      <c r="B1396" s="275"/>
    </row>
    <row r="1397" spans="1:2" x14ac:dyDescent="0.25">
      <c r="A1397" s="212"/>
    </row>
    <row r="1398" spans="1:2" x14ac:dyDescent="0.25">
      <c r="A1398" s="212"/>
      <c r="B1398" s="275"/>
    </row>
    <row r="1399" spans="1:2" x14ac:dyDescent="0.25">
      <c r="A1399" s="212"/>
    </row>
    <row r="1400" spans="1:2" x14ac:dyDescent="0.25">
      <c r="A1400" s="212"/>
    </row>
    <row r="1401" spans="1:2" x14ac:dyDescent="0.25">
      <c r="A1401" s="212"/>
    </row>
    <row r="1402" spans="1:2" x14ac:dyDescent="0.25">
      <c r="A1402" s="212"/>
      <c r="B1402" s="275"/>
    </row>
    <row r="1403" spans="1:2" x14ac:dyDescent="0.25">
      <c r="A1403" s="212"/>
    </row>
    <row r="1404" spans="1:2" x14ac:dyDescent="0.25">
      <c r="A1404" s="212"/>
      <c r="B1404" s="275"/>
    </row>
    <row r="1405" spans="1:2" x14ac:dyDescent="0.25">
      <c r="A1405" s="212"/>
    </row>
    <row r="1406" spans="1:2" x14ac:dyDescent="0.25">
      <c r="A1406" s="212"/>
      <c r="B1406" s="275"/>
    </row>
    <row r="1407" spans="1:2" x14ac:dyDescent="0.25">
      <c r="A1407" s="212"/>
    </row>
    <row r="1408" spans="1:2" x14ac:dyDescent="0.25">
      <c r="A1408" s="212"/>
    </row>
    <row r="1409" spans="1:2" x14ac:dyDescent="0.25">
      <c r="A1409" s="212"/>
      <c r="B1409" s="275"/>
    </row>
    <row r="1410" spans="1:2" x14ac:dyDescent="0.25">
      <c r="A1410" s="212"/>
      <c r="B1410" s="275"/>
    </row>
    <row r="1411" spans="1:2" x14ac:dyDescent="0.25">
      <c r="A1411" s="212"/>
    </row>
    <row r="1412" spans="1:2" x14ac:dyDescent="0.25">
      <c r="A1412" s="212"/>
    </row>
    <row r="1413" spans="1:2" x14ac:dyDescent="0.25">
      <c r="A1413" s="212"/>
    </row>
    <row r="1414" spans="1:2" x14ac:dyDescent="0.25">
      <c r="A1414" s="212"/>
    </row>
    <row r="1415" spans="1:2" x14ac:dyDescent="0.25">
      <c r="A1415" s="212"/>
    </row>
  </sheetData>
  <mergeCells count="29">
    <mergeCell ref="A942:B942"/>
    <mergeCell ref="A943:B943"/>
    <mergeCell ref="A608:B608"/>
    <mergeCell ref="A760:B760"/>
    <mergeCell ref="A761:B761"/>
    <mergeCell ref="A679:B679"/>
    <mergeCell ref="A680:B680"/>
    <mergeCell ref="A842:B842"/>
    <mergeCell ref="A843:B843"/>
    <mergeCell ref="A894:B894"/>
    <mergeCell ref="A895:B895"/>
    <mergeCell ref="A607:B607"/>
    <mergeCell ref="A203:B203"/>
    <mergeCell ref="A264:B264"/>
    <mergeCell ref="A265:B265"/>
    <mergeCell ref="A346:B346"/>
    <mergeCell ref="A347:B347"/>
    <mergeCell ref="A398:B398"/>
    <mergeCell ref="A399:B399"/>
    <mergeCell ref="A475:B475"/>
    <mergeCell ref="A476:B476"/>
    <mergeCell ref="A541:B541"/>
    <mergeCell ref="A542:B542"/>
    <mergeCell ref="A202:B202"/>
    <mergeCell ref="A2:B2"/>
    <mergeCell ref="A52:B52"/>
    <mergeCell ref="A53:B53"/>
    <mergeCell ref="A127:B127"/>
    <mergeCell ref="A128:B128"/>
  </mergeCells>
  <pageMargins left="0.70866141732283472" right="0.70866141732283472" top="0.74803149606299213" bottom="0.74803149606299213" header="0.31496062992125984" footer="0.31496062992125984"/>
  <pageSetup scale="50" fitToHeight="0" orientation="portrait" r:id="rId1"/>
  <rowBreaks count="17" manualBreakCount="17">
    <brk id="51" max="8" man="1"/>
    <brk id="126" max="8" man="1"/>
    <brk id="201" max="8" man="1"/>
    <brk id="263" max="8" man="1"/>
    <brk id="345" max="8" man="1"/>
    <brk id="397" max="8" man="1"/>
    <brk id="474" max="8" man="1"/>
    <brk id="539" max="8" man="1"/>
    <brk id="605" max="8" man="1"/>
    <brk id="678" max="8" man="1"/>
    <brk id="755" max="8" man="1"/>
    <brk id="817" max="8" man="1"/>
    <brk id="840" max="8" man="1"/>
    <brk id="893" max="8" man="1"/>
    <brk id="941" max="8" man="1"/>
    <brk id="1004" max="10" man="1"/>
    <brk id="104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2"/>
  <sheetViews>
    <sheetView view="pageBreakPreview" topLeftCell="A9" zoomScale="60" zoomScaleNormal="100" workbookViewId="0">
      <selection activeCell="B45" sqref="B45"/>
    </sheetView>
  </sheetViews>
  <sheetFormatPr defaultRowHeight="12.5" x14ac:dyDescent="0.25"/>
  <cols>
    <col min="2" max="2" width="75.453125" customWidth="1"/>
    <col min="3" max="3" width="18.26953125" hidden="1" customWidth="1"/>
    <col min="4" max="5" width="0" hidden="1" customWidth="1"/>
    <col min="6" max="6" width="18.453125" customWidth="1"/>
    <col min="8" max="8" width="18.26953125" customWidth="1"/>
    <col min="9" max="9" width="22.26953125" customWidth="1"/>
  </cols>
  <sheetData>
    <row r="1" spans="1:9" ht="65" x14ac:dyDescent="0.25">
      <c r="A1" s="122"/>
      <c r="B1" s="163" t="s">
        <v>0</v>
      </c>
      <c r="C1" s="123"/>
      <c r="D1" s="211"/>
      <c r="E1" s="108"/>
      <c r="F1" s="325"/>
      <c r="G1" s="211"/>
      <c r="H1" s="353"/>
      <c r="I1" s="325"/>
    </row>
    <row r="2" spans="1:9" ht="23" x14ac:dyDescent="0.5">
      <c r="A2" s="416" t="s">
        <v>790</v>
      </c>
      <c r="B2" s="416"/>
      <c r="C2" s="123"/>
      <c r="D2" s="211"/>
      <c r="E2" s="108"/>
      <c r="F2" s="325"/>
      <c r="G2" s="211"/>
      <c r="H2" s="353"/>
      <c r="I2" s="325"/>
    </row>
    <row r="3" spans="1:9" ht="32.5" x14ac:dyDescent="0.25">
      <c r="A3" s="122"/>
      <c r="B3" s="163"/>
      <c r="C3" s="123"/>
      <c r="D3" s="211"/>
      <c r="E3" s="108"/>
      <c r="F3" s="325"/>
      <c r="G3" s="211"/>
      <c r="H3" s="353"/>
      <c r="I3" s="325"/>
    </row>
    <row r="4" spans="1:9" ht="16" thickBot="1" x14ac:dyDescent="0.3">
      <c r="A4" s="122"/>
      <c r="B4" s="165" t="s">
        <v>1</v>
      </c>
      <c r="C4" s="167"/>
      <c r="D4" s="211"/>
      <c r="E4" s="166"/>
      <c r="F4" s="325"/>
      <c r="G4" s="211"/>
      <c r="H4" s="353"/>
      <c r="I4" s="325"/>
    </row>
    <row r="5" spans="1:9" ht="35" thickBot="1" x14ac:dyDescent="0.3">
      <c r="A5" s="168"/>
      <c r="B5" s="169"/>
      <c r="C5" s="171" t="s">
        <v>2</v>
      </c>
      <c r="D5" s="323" t="s">
        <v>3</v>
      </c>
      <c r="E5" s="282" t="s">
        <v>4</v>
      </c>
      <c r="F5" s="326" t="s">
        <v>791</v>
      </c>
      <c r="G5" s="323" t="s">
        <v>3</v>
      </c>
      <c r="H5" s="349" t="s">
        <v>4</v>
      </c>
      <c r="I5" s="347" t="s">
        <v>792</v>
      </c>
    </row>
    <row r="6" spans="1:9" ht="14" x14ac:dyDescent="0.25">
      <c r="A6" s="162"/>
      <c r="B6" s="172" t="s">
        <v>6</v>
      </c>
      <c r="C6" s="173"/>
      <c r="D6" s="145"/>
      <c r="E6" s="283"/>
      <c r="F6" s="327"/>
      <c r="G6" s="145"/>
      <c r="H6" s="328"/>
      <c r="I6" s="328"/>
    </row>
    <row r="7" spans="1:9" ht="28" x14ac:dyDescent="0.25">
      <c r="A7" s="158" t="s">
        <v>7</v>
      </c>
      <c r="B7" s="156" t="s">
        <v>8</v>
      </c>
      <c r="C7" s="174"/>
      <c r="D7" s="145"/>
      <c r="E7" s="159"/>
      <c r="F7" s="328"/>
      <c r="G7" s="145"/>
      <c r="H7" s="328"/>
      <c r="I7" s="328"/>
    </row>
    <row r="8" spans="1:9" ht="14" x14ac:dyDescent="0.25">
      <c r="A8" s="162"/>
      <c r="B8" s="156" t="s">
        <v>9</v>
      </c>
      <c r="C8" s="174">
        <v>1.4839E-3</v>
      </c>
      <c r="D8" s="145">
        <v>3.9E-2</v>
      </c>
      <c r="E8" s="284">
        <f>C8*D8</f>
        <v>5.7872099999999998E-5</v>
      </c>
      <c r="F8" s="328">
        <v>1.6199999999999999E-3</v>
      </c>
      <c r="G8" s="145">
        <v>5.2999999999999999E-2</v>
      </c>
      <c r="H8" s="328">
        <f>F8*G8</f>
        <v>8.5859999999999994E-5</v>
      </c>
      <c r="I8" s="328">
        <f>F8+H8</f>
        <v>1.70586E-3</v>
      </c>
    </row>
    <row r="9" spans="1:9" ht="28" x14ac:dyDescent="0.25">
      <c r="A9" s="162"/>
      <c r="B9" s="156" t="s">
        <v>10</v>
      </c>
      <c r="C9" s="174"/>
      <c r="D9" s="145"/>
      <c r="E9" s="284"/>
      <c r="F9" s="328"/>
      <c r="G9" s="145"/>
      <c r="H9" s="328"/>
      <c r="I9" s="328"/>
    </row>
    <row r="10" spans="1:9" ht="14" x14ac:dyDescent="0.25">
      <c r="A10" s="162"/>
      <c r="B10" s="156" t="s">
        <v>11</v>
      </c>
      <c r="C10" s="174"/>
      <c r="D10" s="145"/>
      <c r="E10" s="284"/>
      <c r="F10" s="328"/>
      <c r="G10" s="145"/>
      <c r="H10" s="328"/>
      <c r="I10" s="328"/>
    </row>
    <row r="11" spans="1:9" ht="14" x14ac:dyDescent="0.25">
      <c r="A11" s="162"/>
      <c r="B11" s="156" t="s">
        <v>12</v>
      </c>
      <c r="C11" s="174">
        <v>3.7557300000000002E-2</v>
      </c>
      <c r="D11" s="145">
        <v>3.9E-2</v>
      </c>
      <c r="E11" s="284">
        <f>C11*D11</f>
        <v>1.4647347000000001E-3</v>
      </c>
      <c r="F11" s="328">
        <v>4.0899999999999999E-2</v>
      </c>
      <c r="G11" s="145">
        <v>5.2999999999999999E-2</v>
      </c>
      <c r="H11" s="328">
        <f t="shared" ref="H11:H22" si="0">F11*G11</f>
        <v>2.1676999999999998E-3</v>
      </c>
      <c r="I11" s="328">
        <f t="shared" ref="I11:I22" si="1">F11+H11</f>
        <v>4.30677E-2</v>
      </c>
    </row>
    <row r="12" spans="1:9" ht="14" x14ac:dyDescent="0.25">
      <c r="A12" s="162"/>
      <c r="B12" s="156" t="s">
        <v>13</v>
      </c>
      <c r="C12" s="174"/>
      <c r="D12" s="145"/>
      <c r="E12" s="284"/>
      <c r="F12" s="328"/>
      <c r="G12" s="145"/>
      <c r="H12" s="328"/>
      <c r="I12" s="328"/>
    </row>
    <row r="13" spans="1:9" ht="14" x14ac:dyDescent="0.25">
      <c r="A13" s="162"/>
      <c r="B13" s="156" t="s">
        <v>14</v>
      </c>
      <c r="C13" s="174">
        <v>3.7557300000000002E-2</v>
      </c>
      <c r="D13" s="145">
        <v>3.9E-2</v>
      </c>
      <c r="E13" s="284">
        <f>C13*D13</f>
        <v>1.4647347000000001E-3</v>
      </c>
      <c r="F13" s="328">
        <v>4.0899999999999999E-2</v>
      </c>
      <c r="G13" s="145">
        <v>5.2999999999999999E-2</v>
      </c>
      <c r="H13" s="328">
        <f t="shared" si="0"/>
        <v>2.1676999999999998E-3</v>
      </c>
      <c r="I13" s="328">
        <f t="shared" si="1"/>
        <v>4.30677E-2</v>
      </c>
    </row>
    <row r="14" spans="1:9" ht="14" x14ac:dyDescent="0.25">
      <c r="A14" s="162"/>
      <c r="B14" s="156" t="s">
        <v>15</v>
      </c>
      <c r="C14" s="174"/>
      <c r="D14" s="145"/>
      <c r="E14" s="284"/>
      <c r="F14" s="328"/>
      <c r="G14" s="145"/>
      <c r="H14" s="328"/>
      <c r="I14" s="328"/>
    </row>
    <row r="15" spans="1:9" ht="14" x14ac:dyDescent="0.25">
      <c r="A15" s="162"/>
      <c r="B15" s="156" t="s">
        <v>16</v>
      </c>
      <c r="C15" s="174">
        <v>4.7766950000000002E-2</v>
      </c>
      <c r="D15" s="145">
        <v>3.9E-2</v>
      </c>
      <c r="E15" s="284">
        <f>C15*D15</f>
        <v>1.8629110500000001E-3</v>
      </c>
      <c r="F15" s="328">
        <v>0.52010000000000001</v>
      </c>
      <c r="G15" s="145">
        <v>5.2999999999999999E-2</v>
      </c>
      <c r="H15" s="328">
        <f t="shared" si="0"/>
        <v>2.7565300000000001E-2</v>
      </c>
      <c r="I15" s="328">
        <f t="shared" si="1"/>
        <v>0.54766530000000002</v>
      </c>
    </row>
    <row r="16" spans="1:9" ht="14" x14ac:dyDescent="0.25">
      <c r="A16" s="162"/>
      <c r="B16" s="156" t="s">
        <v>17</v>
      </c>
      <c r="C16" s="174"/>
      <c r="D16" s="145"/>
      <c r="E16" s="284"/>
      <c r="F16" s="328"/>
      <c r="G16" s="145"/>
      <c r="H16" s="328"/>
      <c r="I16" s="328"/>
    </row>
    <row r="17" spans="1:9" ht="14" x14ac:dyDescent="0.25">
      <c r="A17" s="162"/>
      <c r="B17" s="156" t="s">
        <v>18</v>
      </c>
      <c r="C17" s="174"/>
      <c r="D17" s="145"/>
      <c r="E17" s="284"/>
      <c r="F17" s="328"/>
      <c r="G17" s="145"/>
      <c r="H17" s="328"/>
      <c r="I17" s="328"/>
    </row>
    <row r="18" spans="1:9" ht="14" x14ac:dyDescent="0.25">
      <c r="A18" s="162"/>
      <c r="B18" s="156" t="s">
        <v>19</v>
      </c>
      <c r="C18" s="174">
        <v>0</v>
      </c>
      <c r="D18" s="145"/>
      <c r="E18" s="284"/>
      <c r="F18" s="328"/>
      <c r="G18" s="145"/>
      <c r="H18" s="328"/>
      <c r="I18" s="328"/>
    </row>
    <row r="19" spans="1:9" ht="14" x14ac:dyDescent="0.25">
      <c r="A19" s="162"/>
      <c r="B19" s="156" t="s">
        <v>20</v>
      </c>
      <c r="C19" s="174">
        <v>1.3950750000000001E-2</v>
      </c>
      <c r="D19" s="145">
        <v>3.9E-2</v>
      </c>
      <c r="E19" s="284">
        <f>C19*D19</f>
        <v>5.4407925000000002E-4</v>
      </c>
      <c r="F19" s="328">
        <v>1.519E-2</v>
      </c>
      <c r="G19" s="145">
        <v>5.2999999999999999E-2</v>
      </c>
      <c r="H19" s="328">
        <f t="shared" si="0"/>
        <v>8.0506999999999996E-4</v>
      </c>
      <c r="I19" s="328">
        <f t="shared" si="1"/>
        <v>1.599507E-2</v>
      </c>
    </row>
    <row r="20" spans="1:9" ht="14" x14ac:dyDescent="0.25">
      <c r="A20" s="162"/>
      <c r="B20" s="156" t="s">
        <v>21</v>
      </c>
      <c r="C20" s="174">
        <v>5.4078749999999995E-2</v>
      </c>
      <c r="D20" s="145">
        <v>3.9E-2</v>
      </c>
      <c r="E20" s="284">
        <f>C20*D20</f>
        <v>2.10907125E-3</v>
      </c>
      <c r="F20" s="328">
        <v>5.8880000000000002E-2</v>
      </c>
      <c r="G20" s="145">
        <v>5.2999999999999999E-2</v>
      </c>
      <c r="H20" s="328">
        <f t="shared" si="0"/>
        <v>3.12064E-3</v>
      </c>
      <c r="I20" s="328">
        <f t="shared" si="1"/>
        <v>6.2000640000000003E-2</v>
      </c>
    </row>
    <row r="21" spans="1:9" ht="14" x14ac:dyDescent="0.25">
      <c r="A21" s="162"/>
      <c r="B21" s="156" t="s">
        <v>22</v>
      </c>
      <c r="C21" s="174">
        <v>0.1097668</v>
      </c>
      <c r="D21" s="145">
        <v>3.9E-2</v>
      </c>
      <c r="E21" s="284">
        <f>C21*D21</f>
        <v>4.2809051999999998E-3</v>
      </c>
      <c r="F21" s="328">
        <v>0.11952</v>
      </c>
      <c r="G21" s="145">
        <v>5.2999999999999999E-2</v>
      </c>
      <c r="H21" s="328">
        <f t="shared" si="0"/>
        <v>6.3345599999999995E-3</v>
      </c>
      <c r="I21" s="328">
        <f t="shared" si="1"/>
        <v>0.12585456</v>
      </c>
    </row>
    <row r="22" spans="1:9" ht="14" x14ac:dyDescent="0.25">
      <c r="A22" s="162"/>
      <c r="B22" s="156" t="s">
        <v>23</v>
      </c>
      <c r="C22" s="174">
        <v>8.6118449999999999E-2</v>
      </c>
      <c r="D22" s="145">
        <v>3.9E-2</v>
      </c>
      <c r="E22" s="284">
        <f>C22*D22</f>
        <v>3.3586195500000002E-3</v>
      </c>
      <c r="F22" s="328">
        <v>9.3770000000000006E-2</v>
      </c>
      <c r="G22" s="145">
        <v>5.2999999999999999E-2</v>
      </c>
      <c r="H22" s="328">
        <f t="shared" si="0"/>
        <v>4.9698099999999999E-3</v>
      </c>
      <c r="I22" s="328">
        <f t="shared" si="1"/>
        <v>9.8739810000000011E-2</v>
      </c>
    </row>
    <row r="23" spans="1:9" ht="14" x14ac:dyDescent="0.25">
      <c r="A23" s="162"/>
      <c r="B23" s="156" t="s">
        <v>24</v>
      </c>
      <c r="C23" s="147"/>
      <c r="D23" s="145"/>
      <c r="E23" s="159"/>
      <c r="F23" s="328"/>
      <c r="G23" s="145"/>
      <c r="H23" s="328"/>
      <c r="I23" s="328"/>
    </row>
    <row r="24" spans="1:9" ht="14" x14ac:dyDescent="0.25">
      <c r="A24" s="162"/>
      <c r="B24" s="156"/>
      <c r="C24" s="147"/>
      <c r="D24" s="145"/>
      <c r="E24" s="159"/>
      <c r="F24" s="328"/>
      <c r="G24" s="145"/>
      <c r="H24" s="328"/>
      <c r="I24" s="328"/>
    </row>
    <row r="25" spans="1:9" ht="14" x14ac:dyDescent="0.25">
      <c r="A25" s="162"/>
      <c r="B25" s="156"/>
      <c r="C25" s="147"/>
      <c r="D25" s="145"/>
      <c r="E25" s="159"/>
      <c r="F25" s="328"/>
      <c r="G25" s="145"/>
      <c r="H25" s="328"/>
      <c r="I25" s="328"/>
    </row>
    <row r="26" spans="1:9" ht="14" x14ac:dyDescent="0.25">
      <c r="A26" s="176" t="s">
        <v>25</v>
      </c>
      <c r="B26" s="177" t="s">
        <v>26</v>
      </c>
      <c r="C26" s="147"/>
      <c r="D26" s="145"/>
      <c r="E26" s="159"/>
      <c r="F26" s="328"/>
      <c r="G26" s="145"/>
      <c r="H26" s="328"/>
      <c r="I26" s="328"/>
    </row>
    <row r="27" spans="1:9" ht="14" x14ac:dyDescent="0.25">
      <c r="A27" s="317"/>
      <c r="B27" s="314" t="s">
        <v>27</v>
      </c>
      <c r="C27" s="279"/>
      <c r="D27" s="277"/>
      <c r="E27" s="288"/>
      <c r="F27" s="329"/>
      <c r="G27" s="277"/>
      <c r="H27" s="329"/>
      <c r="I27" s="329"/>
    </row>
    <row r="28" spans="1:9" ht="14" x14ac:dyDescent="0.25">
      <c r="A28" s="313"/>
      <c r="B28" s="314" t="s">
        <v>28</v>
      </c>
      <c r="C28" s="279"/>
      <c r="D28" s="277"/>
      <c r="E28" s="288"/>
      <c r="F28" s="329"/>
      <c r="G28" s="277"/>
      <c r="H28" s="329"/>
      <c r="I28" s="329"/>
    </row>
    <row r="29" spans="1:9" ht="14" x14ac:dyDescent="0.25">
      <c r="A29" s="313"/>
      <c r="B29" s="314" t="s">
        <v>29</v>
      </c>
      <c r="C29" s="279"/>
      <c r="D29" s="277"/>
      <c r="E29" s="288"/>
      <c r="F29" s="329"/>
      <c r="G29" s="277"/>
      <c r="H29" s="329"/>
      <c r="I29" s="329"/>
    </row>
    <row r="30" spans="1:9" ht="14" x14ac:dyDescent="0.25">
      <c r="A30" s="313"/>
      <c r="B30" s="314" t="s">
        <v>30</v>
      </c>
      <c r="C30" s="279"/>
      <c r="D30" s="277"/>
      <c r="E30" s="288"/>
      <c r="F30" s="329"/>
      <c r="G30" s="277"/>
      <c r="H30" s="329"/>
      <c r="I30" s="329"/>
    </row>
    <row r="31" spans="1:9" ht="14" x14ac:dyDescent="0.25">
      <c r="A31" s="162"/>
      <c r="B31" s="156"/>
      <c r="C31" s="147"/>
      <c r="D31" s="145"/>
      <c r="E31" s="159"/>
      <c r="F31" s="328"/>
      <c r="G31" s="145"/>
      <c r="H31" s="328"/>
      <c r="I31" s="328"/>
    </row>
    <row r="32" spans="1:9" ht="14" x14ac:dyDescent="0.25">
      <c r="A32" s="162"/>
      <c r="B32" s="156"/>
      <c r="C32" s="147"/>
      <c r="D32" s="145"/>
      <c r="E32" s="159"/>
      <c r="F32" s="328"/>
      <c r="G32" s="145"/>
      <c r="H32" s="328"/>
      <c r="I32" s="328"/>
    </row>
  </sheetData>
  <mergeCells count="1">
    <mergeCell ref="A2:B2"/>
  </mergeCells>
  <pageMargins left="0.7" right="0.7" top="0.75" bottom="0.75" header="0.3" footer="0.3"/>
  <pageSetup paperSize="9" scale="8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view="pageBreakPreview" topLeftCell="A19" zoomScale="90" zoomScaleNormal="100" zoomScaleSheetLayoutView="90" workbookViewId="0">
      <selection activeCell="J197" sqref="J197"/>
    </sheetView>
  </sheetViews>
  <sheetFormatPr defaultColWidth="15.453125" defaultRowHeight="19.25" customHeight="1" x14ac:dyDescent="0.25"/>
  <cols>
    <col min="1" max="1" width="7.1796875" customWidth="1"/>
    <col min="2" max="2" width="81" customWidth="1"/>
    <col min="3" max="5" width="0" hidden="1" customWidth="1"/>
    <col min="6" max="9" width="15.1796875" customWidth="1"/>
  </cols>
  <sheetData>
    <row r="1" spans="1:9" s="109" customFormat="1" ht="35.5" customHeight="1" x14ac:dyDescent="0.25">
      <c r="A1" s="122"/>
      <c r="B1" s="163" t="s">
        <v>0</v>
      </c>
      <c r="C1" s="123"/>
      <c r="D1" s="164"/>
      <c r="E1" s="108"/>
      <c r="F1" s="325"/>
      <c r="G1" s="211"/>
      <c r="H1" s="353"/>
      <c r="I1" s="325"/>
    </row>
    <row r="2" spans="1:9" s="109" customFormat="1" ht="19.25" customHeight="1" x14ac:dyDescent="0.5">
      <c r="A2" s="416" t="s">
        <v>793</v>
      </c>
      <c r="B2" s="416"/>
      <c r="C2" s="123"/>
      <c r="D2" s="164"/>
      <c r="E2" s="108"/>
      <c r="F2" s="325"/>
      <c r="G2" s="211"/>
      <c r="H2" s="353"/>
      <c r="I2" s="325"/>
    </row>
    <row r="3" spans="1:9" s="109" customFormat="1" ht="19.25" customHeight="1" x14ac:dyDescent="0.25">
      <c r="A3" s="122"/>
      <c r="B3" s="163"/>
      <c r="C3" s="123"/>
      <c r="D3" s="164"/>
      <c r="E3" s="108"/>
      <c r="F3" s="325"/>
      <c r="G3" s="211"/>
      <c r="H3" s="353"/>
      <c r="I3" s="325"/>
    </row>
    <row r="4" spans="1:9" s="160" customFormat="1" ht="19.25" customHeight="1" x14ac:dyDescent="0.3">
      <c r="A4" s="415" t="s">
        <v>31</v>
      </c>
      <c r="B4" s="415"/>
      <c r="C4" s="181"/>
      <c r="D4" s="175"/>
      <c r="E4" s="180"/>
      <c r="F4" s="330"/>
      <c r="G4" s="200"/>
      <c r="H4" s="354"/>
      <c r="I4" s="330"/>
    </row>
    <row r="5" spans="1:9" s="109" customFormat="1" ht="19.25" customHeight="1" x14ac:dyDescent="0.3">
      <c r="A5" s="415" t="s">
        <v>794</v>
      </c>
      <c r="B5" s="415"/>
      <c r="C5" s="123"/>
      <c r="D5" s="185"/>
      <c r="E5" s="108"/>
      <c r="F5" s="325"/>
      <c r="G5" s="211"/>
      <c r="H5" s="353"/>
      <c r="I5" s="325"/>
    </row>
    <row r="6" spans="1:9" ht="19.25" customHeight="1" x14ac:dyDescent="0.25">
      <c r="A6" s="122"/>
      <c r="B6" s="120"/>
      <c r="C6" s="123"/>
      <c r="D6" s="211"/>
      <c r="E6" s="108"/>
      <c r="F6" s="325"/>
      <c r="G6" s="211"/>
      <c r="H6" s="353"/>
      <c r="I6" s="325"/>
    </row>
    <row r="7" spans="1:9" ht="19.25" customHeight="1" thickBot="1" x14ac:dyDescent="0.3">
      <c r="A7" s="122"/>
      <c r="B7" s="186" t="s">
        <v>32</v>
      </c>
      <c r="C7" s="123"/>
      <c r="D7" s="211"/>
      <c r="E7" s="108"/>
      <c r="F7" s="325"/>
      <c r="G7" s="211"/>
      <c r="H7" s="353"/>
      <c r="I7" s="325"/>
    </row>
    <row r="8" spans="1:9" ht="56.25" customHeight="1" thickBot="1" x14ac:dyDescent="0.35">
      <c r="A8" s="187"/>
      <c r="B8" s="304" t="s">
        <v>33</v>
      </c>
      <c r="C8" s="305" t="s">
        <v>34</v>
      </c>
      <c r="D8" s="323" t="s">
        <v>3</v>
      </c>
      <c r="E8" s="306" t="s">
        <v>35</v>
      </c>
      <c r="F8" s="331" t="s">
        <v>791</v>
      </c>
      <c r="G8" s="323" t="s">
        <v>3</v>
      </c>
      <c r="H8" s="349" t="s">
        <v>4</v>
      </c>
      <c r="I8" s="347" t="s">
        <v>795</v>
      </c>
    </row>
    <row r="9" spans="1:9" ht="19.25" customHeight="1" x14ac:dyDescent="0.3">
      <c r="A9" s="158" t="s">
        <v>36</v>
      </c>
      <c r="B9" s="303" t="s">
        <v>37</v>
      </c>
      <c r="C9" s="173"/>
      <c r="D9" s="145"/>
      <c r="E9" s="283"/>
      <c r="F9" s="332"/>
      <c r="G9" s="145"/>
      <c r="H9" s="355"/>
      <c r="I9" s="327"/>
    </row>
    <row r="10" spans="1:9" ht="19.25" customHeight="1" x14ac:dyDescent="0.3">
      <c r="A10" s="193"/>
      <c r="B10" s="153"/>
      <c r="C10" s="147"/>
      <c r="D10" s="145"/>
      <c r="E10" s="159"/>
      <c r="F10" s="332"/>
      <c r="G10" s="145"/>
      <c r="H10" s="355"/>
      <c r="I10" s="327"/>
    </row>
    <row r="11" spans="1:9" ht="19.25" customHeight="1" x14ac:dyDescent="0.3">
      <c r="A11" s="193" t="s">
        <v>38</v>
      </c>
      <c r="B11" s="192" t="s">
        <v>39</v>
      </c>
      <c r="C11" s="147"/>
      <c r="D11" s="145"/>
      <c r="E11" s="159"/>
      <c r="F11" s="332"/>
      <c r="G11" s="145"/>
      <c r="H11" s="355"/>
      <c r="I11" s="327"/>
    </row>
    <row r="12" spans="1:9" ht="19.25" customHeight="1" x14ac:dyDescent="0.3">
      <c r="A12" s="193"/>
      <c r="B12" s="154" t="s">
        <v>40</v>
      </c>
      <c r="C12" s="147"/>
      <c r="D12" s="145"/>
      <c r="E12" s="159"/>
      <c r="F12" s="332"/>
      <c r="G12" s="145"/>
      <c r="H12" s="355"/>
      <c r="I12" s="327"/>
    </row>
    <row r="13" spans="1:9" ht="19.25" customHeight="1" x14ac:dyDescent="0.3">
      <c r="A13" s="193"/>
      <c r="B13" s="154" t="s">
        <v>41</v>
      </c>
      <c r="C13" s="147"/>
      <c r="D13" s="145"/>
      <c r="E13" s="159"/>
      <c r="F13" s="332"/>
      <c r="G13" s="145"/>
      <c r="H13" s="355"/>
      <c r="I13" s="327"/>
    </row>
    <row r="14" spans="1:9" ht="19.25" customHeight="1" x14ac:dyDescent="0.3">
      <c r="A14" s="193"/>
      <c r="B14" s="154" t="s">
        <v>42</v>
      </c>
      <c r="C14" s="147"/>
      <c r="D14" s="145"/>
      <c r="E14" s="159"/>
      <c r="F14" s="332"/>
      <c r="G14" s="145"/>
      <c r="H14" s="355"/>
      <c r="I14" s="327"/>
    </row>
    <row r="15" spans="1:9" ht="19.25" customHeight="1" x14ac:dyDescent="0.3">
      <c r="A15" s="193"/>
      <c r="B15" s="154" t="s">
        <v>43</v>
      </c>
      <c r="C15" s="147"/>
      <c r="D15" s="145"/>
      <c r="E15" s="159"/>
      <c r="F15" s="332"/>
      <c r="G15" s="145"/>
      <c r="H15" s="355"/>
      <c r="I15" s="327"/>
    </row>
    <row r="16" spans="1:9" ht="19.25" customHeight="1" x14ac:dyDescent="0.3">
      <c r="A16" s="193"/>
      <c r="B16" s="154" t="s">
        <v>44</v>
      </c>
      <c r="C16" s="147"/>
      <c r="D16" s="145"/>
      <c r="E16" s="159"/>
      <c r="F16" s="332"/>
      <c r="G16" s="145"/>
      <c r="H16" s="355"/>
      <c r="I16" s="327"/>
    </row>
    <row r="17" spans="1:9" ht="19.25" customHeight="1" x14ac:dyDescent="0.3">
      <c r="A17" s="193"/>
      <c r="B17" s="154" t="s">
        <v>45</v>
      </c>
      <c r="C17" s="292">
        <v>1.13559802</v>
      </c>
      <c r="D17" s="194">
        <v>0.1459</v>
      </c>
      <c r="E17" s="291">
        <f>C17*D17</f>
        <v>0.16568375111799999</v>
      </c>
      <c r="F17" s="333">
        <v>1.3985000000000001</v>
      </c>
      <c r="G17" s="194">
        <v>0.151</v>
      </c>
      <c r="H17" s="336">
        <f>F17*G17</f>
        <v>0.21117350000000001</v>
      </c>
      <c r="I17" s="336">
        <f>F17+H17</f>
        <v>1.6096735</v>
      </c>
    </row>
    <row r="18" spans="1:9" ht="19.25" customHeight="1" x14ac:dyDescent="0.3">
      <c r="A18" s="193"/>
      <c r="B18" s="154" t="s">
        <v>46</v>
      </c>
      <c r="C18" s="292">
        <v>1.39711166</v>
      </c>
      <c r="D18" s="194">
        <v>0.1459</v>
      </c>
      <c r="E18" s="291">
        <f>C18*D18</f>
        <v>0.203838591194</v>
      </c>
      <c r="F18" s="333">
        <v>1.7204999999999999</v>
      </c>
      <c r="G18" s="194">
        <v>0.151</v>
      </c>
      <c r="H18" s="336">
        <f t="shared" ref="H18:H20" si="0">F18*G18</f>
        <v>0.25979549999999996</v>
      </c>
      <c r="I18" s="336">
        <f t="shared" ref="I18:I20" si="1">F18+H18</f>
        <v>1.9802955</v>
      </c>
    </row>
    <row r="19" spans="1:9" ht="19.25" customHeight="1" x14ac:dyDescent="0.3">
      <c r="A19" s="193"/>
      <c r="B19" s="154" t="s">
        <v>47</v>
      </c>
      <c r="C19" s="292">
        <v>1.7998978999999999</v>
      </c>
      <c r="D19" s="194">
        <v>0.1459</v>
      </c>
      <c r="E19" s="291">
        <f>C19*D19</f>
        <v>0.26260510361</v>
      </c>
      <c r="F19" s="333">
        <v>2.2166000000000001</v>
      </c>
      <c r="G19" s="194">
        <v>0.151</v>
      </c>
      <c r="H19" s="336">
        <f t="shared" si="0"/>
        <v>0.33470660000000002</v>
      </c>
      <c r="I19" s="336">
        <f t="shared" si="1"/>
        <v>2.5513066000000002</v>
      </c>
    </row>
    <row r="20" spans="1:9" ht="19.25" customHeight="1" x14ac:dyDescent="0.3">
      <c r="A20" s="193"/>
      <c r="B20" s="154" t="s">
        <v>48</v>
      </c>
      <c r="C20" s="292">
        <v>2.1472373</v>
      </c>
      <c r="D20" s="194">
        <v>0.1459</v>
      </c>
      <c r="E20" s="291">
        <f>C20*D20</f>
        <v>0.31328192207</v>
      </c>
      <c r="F20" s="333">
        <v>2.6442999999999999</v>
      </c>
      <c r="G20" s="194">
        <v>0.151</v>
      </c>
      <c r="H20" s="336">
        <f t="shared" si="0"/>
        <v>0.39928929999999996</v>
      </c>
      <c r="I20" s="336">
        <f t="shared" si="1"/>
        <v>3.0435892999999998</v>
      </c>
    </row>
    <row r="21" spans="1:9" ht="19.25" customHeight="1" x14ac:dyDescent="0.3">
      <c r="A21" s="193"/>
      <c r="B21" s="154"/>
      <c r="C21" s="292"/>
      <c r="D21" s="194"/>
      <c r="E21" s="291"/>
      <c r="F21" s="333"/>
      <c r="G21" s="194"/>
      <c r="H21" s="336"/>
      <c r="I21" s="336"/>
    </row>
    <row r="22" spans="1:9" ht="19.25" customHeight="1" x14ac:dyDescent="0.3">
      <c r="A22" s="193" t="s">
        <v>25</v>
      </c>
      <c r="B22" s="192" t="s">
        <v>49</v>
      </c>
      <c r="C22" s="292"/>
      <c r="D22" s="194"/>
      <c r="E22" s="291"/>
      <c r="F22" s="333"/>
      <c r="G22" s="194"/>
      <c r="H22" s="336"/>
      <c r="I22" s="336"/>
    </row>
    <row r="23" spans="1:9" ht="19.25" customHeight="1" x14ac:dyDescent="0.25">
      <c r="A23" s="193"/>
      <c r="B23" s="195"/>
      <c r="C23" s="292"/>
      <c r="D23" s="194"/>
      <c r="E23" s="291"/>
      <c r="F23" s="333"/>
      <c r="G23" s="194"/>
      <c r="H23" s="336"/>
      <c r="I23" s="336"/>
    </row>
    <row r="24" spans="1:9" ht="19.25" customHeight="1" x14ac:dyDescent="0.3">
      <c r="A24" s="193"/>
      <c r="B24" s="154" t="s">
        <v>50</v>
      </c>
      <c r="C24" s="292"/>
      <c r="D24" s="194"/>
      <c r="E24" s="291"/>
      <c r="F24" s="333"/>
      <c r="G24" s="194"/>
      <c r="H24" s="336"/>
      <c r="I24" s="336"/>
    </row>
    <row r="25" spans="1:9" ht="19.25" customHeight="1" x14ac:dyDescent="0.3">
      <c r="A25" s="193"/>
      <c r="B25" s="154" t="s">
        <v>44</v>
      </c>
      <c r="C25" s="292"/>
      <c r="D25" s="194"/>
      <c r="E25" s="291"/>
      <c r="F25" s="333"/>
      <c r="G25" s="194"/>
      <c r="H25" s="336"/>
      <c r="I25" s="336"/>
    </row>
    <row r="26" spans="1:9" ht="19.25" customHeight="1" x14ac:dyDescent="0.3">
      <c r="A26" s="193"/>
      <c r="B26" s="154" t="s">
        <v>45</v>
      </c>
      <c r="C26" s="292">
        <v>1.13559802</v>
      </c>
      <c r="D26" s="194">
        <v>0.1459</v>
      </c>
      <c r="E26" s="291">
        <f>C26*D26</f>
        <v>0.16568375111799999</v>
      </c>
      <c r="F26" s="333">
        <v>1.3985000000000001</v>
      </c>
      <c r="G26" s="194">
        <v>0.151</v>
      </c>
      <c r="H26" s="336">
        <f>F26*G26</f>
        <v>0.21117350000000001</v>
      </c>
      <c r="I26" s="336">
        <f>F26+H26</f>
        <v>1.6096735</v>
      </c>
    </row>
    <row r="27" spans="1:9" ht="19.25" customHeight="1" x14ac:dyDescent="0.3">
      <c r="A27" s="176"/>
      <c r="B27" s="154" t="s">
        <v>46</v>
      </c>
      <c r="C27" s="292">
        <v>1.39711166</v>
      </c>
      <c r="D27" s="194">
        <v>0.1459</v>
      </c>
      <c r="E27" s="291">
        <f>C27*D27</f>
        <v>0.203838591194</v>
      </c>
      <c r="F27" s="333">
        <v>1.7204999999999999</v>
      </c>
      <c r="G27" s="194">
        <v>0.151</v>
      </c>
      <c r="H27" s="336">
        <f t="shared" ref="H27:H29" si="2">F27*G27</f>
        <v>0.25979549999999996</v>
      </c>
      <c r="I27" s="336">
        <f t="shared" ref="I27:I29" si="3">F27+H27</f>
        <v>1.9802955</v>
      </c>
    </row>
    <row r="28" spans="1:9" ht="19.25" customHeight="1" x14ac:dyDescent="0.3">
      <c r="A28" s="176"/>
      <c r="B28" s="154" t="s">
        <v>47</v>
      </c>
      <c r="C28" s="292">
        <v>1.7998978999999999</v>
      </c>
      <c r="D28" s="194">
        <v>0.1459</v>
      </c>
      <c r="E28" s="291">
        <f>C28*D28</f>
        <v>0.26260510361</v>
      </c>
      <c r="F28" s="333">
        <v>2.2166000000000001</v>
      </c>
      <c r="G28" s="194">
        <v>0.151</v>
      </c>
      <c r="H28" s="336">
        <f t="shared" si="2"/>
        <v>0.33470660000000002</v>
      </c>
      <c r="I28" s="336">
        <f t="shared" si="3"/>
        <v>2.5513066000000002</v>
      </c>
    </row>
    <row r="29" spans="1:9" ht="19.25" customHeight="1" x14ac:dyDescent="0.3">
      <c r="A29" s="176"/>
      <c r="B29" s="154" t="s">
        <v>48</v>
      </c>
      <c r="C29" s="292">
        <v>2.1472373</v>
      </c>
      <c r="D29" s="194">
        <v>0.1459</v>
      </c>
      <c r="E29" s="291">
        <f>C29*D29</f>
        <v>0.31328192207</v>
      </c>
      <c r="F29" s="333">
        <v>2.6442999999999999</v>
      </c>
      <c r="G29" s="194">
        <v>0.151</v>
      </c>
      <c r="H29" s="336">
        <f t="shared" si="2"/>
        <v>0.39928929999999996</v>
      </c>
      <c r="I29" s="336">
        <f t="shared" si="3"/>
        <v>3.0435892999999998</v>
      </c>
    </row>
    <row r="30" spans="1:9" ht="19.25" customHeight="1" x14ac:dyDescent="0.3">
      <c r="A30" s="176"/>
      <c r="B30" s="154"/>
      <c r="C30" s="147"/>
      <c r="D30" s="194"/>
      <c r="E30" s="146"/>
      <c r="F30" s="332"/>
      <c r="G30" s="194"/>
      <c r="H30" s="355"/>
      <c r="I30" s="327"/>
    </row>
    <row r="31" spans="1:9" ht="19.25" customHeight="1" x14ac:dyDescent="0.25">
      <c r="A31" s="176"/>
      <c r="B31" s="383" t="s">
        <v>51</v>
      </c>
      <c r="C31" s="147"/>
      <c r="D31" s="194"/>
      <c r="E31" s="146"/>
      <c r="F31" s="332"/>
      <c r="G31" s="194"/>
      <c r="H31" s="355"/>
      <c r="I31" s="327"/>
    </row>
    <row r="32" spans="1:9" ht="19.25" customHeight="1" x14ac:dyDescent="0.3">
      <c r="A32" s="176"/>
      <c r="B32" s="154"/>
      <c r="C32" s="147"/>
      <c r="D32" s="194"/>
      <c r="E32" s="146"/>
      <c r="F32" s="332"/>
      <c r="G32" s="194"/>
      <c r="H32" s="355"/>
      <c r="I32" s="327"/>
    </row>
    <row r="33" spans="1:9" ht="19.25" customHeight="1" x14ac:dyDescent="0.3">
      <c r="A33" s="176"/>
      <c r="B33" s="154"/>
      <c r="C33" s="147"/>
      <c r="D33" s="194"/>
      <c r="E33" s="146"/>
      <c r="F33" s="332"/>
      <c r="G33" s="194"/>
      <c r="H33" s="355"/>
      <c r="I33" s="327"/>
    </row>
    <row r="34" spans="1:9" ht="19.25" customHeight="1" x14ac:dyDescent="0.3">
      <c r="A34" s="176" t="s">
        <v>52</v>
      </c>
      <c r="B34" s="192" t="s">
        <v>53</v>
      </c>
      <c r="C34" s="147"/>
      <c r="D34" s="194"/>
      <c r="E34" s="146"/>
      <c r="F34" s="332"/>
      <c r="G34" s="194"/>
      <c r="H34" s="355"/>
      <c r="I34" s="327"/>
    </row>
    <row r="35" spans="1:9" ht="19.25" customHeight="1" x14ac:dyDescent="0.3">
      <c r="A35" s="176"/>
      <c r="B35" s="154" t="s">
        <v>54</v>
      </c>
      <c r="C35" s="147"/>
      <c r="D35" s="194"/>
      <c r="E35" s="146"/>
      <c r="F35" s="332"/>
      <c r="G35" s="194"/>
      <c r="H35" s="355"/>
      <c r="I35" s="327"/>
    </row>
    <row r="36" spans="1:9" ht="19.25" customHeight="1" x14ac:dyDescent="0.3">
      <c r="A36" s="176"/>
      <c r="B36" s="154" t="s">
        <v>55</v>
      </c>
      <c r="C36" s="147"/>
      <c r="D36" s="194"/>
      <c r="E36" s="146"/>
      <c r="F36" s="332"/>
      <c r="G36" s="194"/>
      <c r="H36" s="355"/>
      <c r="I36" s="327"/>
    </row>
    <row r="37" spans="1:9" ht="19.25" customHeight="1" x14ac:dyDescent="0.3">
      <c r="A37" s="176"/>
      <c r="B37" s="154" t="s">
        <v>56</v>
      </c>
      <c r="C37" s="147"/>
      <c r="D37" s="194"/>
      <c r="E37" s="146"/>
      <c r="F37" s="332"/>
      <c r="G37" s="194"/>
      <c r="H37" s="355"/>
      <c r="I37" s="327"/>
    </row>
    <row r="38" spans="1:9" ht="19.25" customHeight="1" x14ac:dyDescent="0.3">
      <c r="A38" s="176"/>
      <c r="B38" s="154" t="s">
        <v>57</v>
      </c>
      <c r="C38" s="147"/>
      <c r="D38" s="194"/>
      <c r="E38" s="146"/>
      <c r="F38" s="332"/>
      <c r="G38" s="194"/>
      <c r="H38" s="355"/>
      <c r="I38" s="327"/>
    </row>
    <row r="39" spans="1:9" ht="19.25" customHeight="1" x14ac:dyDescent="0.3">
      <c r="A39" s="176"/>
      <c r="B39" s="154" t="s">
        <v>58</v>
      </c>
      <c r="C39" s="147"/>
      <c r="D39" s="194"/>
      <c r="E39" s="146"/>
      <c r="F39" s="332"/>
      <c r="G39" s="194"/>
      <c r="H39" s="355"/>
      <c r="I39" s="327"/>
    </row>
    <row r="40" spans="1:9" ht="19.25" customHeight="1" x14ac:dyDescent="0.3">
      <c r="A40" s="176"/>
      <c r="B40" s="154" t="s">
        <v>59</v>
      </c>
      <c r="C40" s="147"/>
      <c r="D40" s="194"/>
      <c r="E40" s="146"/>
      <c r="F40" s="332"/>
      <c r="G40" s="194"/>
      <c r="H40" s="355"/>
      <c r="I40" s="327"/>
    </row>
    <row r="41" spans="1:9" ht="19.25" customHeight="1" x14ac:dyDescent="0.3">
      <c r="A41" s="176"/>
      <c r="B41" s="154" t="s">
        <v>60</v>
      </c>
      <c r="C41" s="147"/>
      <c r="D41" s="194"/>
      <c r="E41" s="146"/>
      <c r="F41" s="332"/>
      <c r="G41" s="194"/>
      <c r="H41" s="355"/>
      <c r="I41" s="327"/>
    </row>
    <row r="42" spans="1:9" ht="19.25" customHeight="1" x14ac:dyDescent="0.3">
      <c r="A42" s="176"/>
      <c r="B42" s="154" t="s">
        <v>61</v>
      </c>
      <c r="C42" s="147"/>
      <c r="D42" s="194"/>
      <c r="E42" s="146"/>
      <c r="F42" s="332"/>
      <c r="G42" s="194"/>
      <c r="H42" s="355"/>
      <c r="I42" s="327"/>
    </row>
    <row r="43" spans="1:9" ht="19.25" customHeight="1" x14ac:dyDescent="0.3">
      <c r="A43" s="176"/>
      <c r="B43" s="154" t="s">
        <v>62</v>
      </c>
      <c r="C43" s="147"/>
      <c r="D43" s="194"/>
      <c r="E43" s="146"/>
      <c r="F43" s="332"/>
      <c r="G43" s="194"/>
      <c r="H43" s="355"/>
      <c r="I43" s="327"/>
    </row>
    <row r="44" spans="1:9" ht="19.25" customHeight="1" x14ac:dyDescent="0.3">
      <c r="A44" s="176"/>
      <c r="B44" s="154" t="s">
        <v>63</v>
      </c>
      <c r="C44" s="147">
        <v>704.80156599999998</v>
      </c>
      <c r="D44" s="194">
        <v>0.1459</v>
      </c>
      <c r="E44" s="146">
        <f>C44*D44</f>
        <v>102.83054847939999</v>
      </c>
      <c r="F44" s="332">
        <v>867.96</v>
      </c>
      <c r="G44" s="194">
        <v>0.151</v>
      </c>
      <c r="H44" s="327">
        <f>F44*G44</f>
        <v>131.06196</v>
      </c>
      <c r="I44" s="327">
        <f>F44+H44</f>
        <v>999.02196000000004</v>
      </c>
    </row>
    <row r="45" spans="1:9" ht="19.25" customHeight="1" x14ac:dyDescent="0.3">
      <c r="A45" s="176"/>
      <c r="B45" s="154"/>
      <c r="C45" s="147"/>
      <c r="D45" s="194"/>
      <c r="E45" s="146"/>
      <c r="F45" s="332"/>
      <c r="G45" s="194"/>
      <c r="H45" s="355"/>
      <c r="I45" s="327"/>
    </row>
    <row r="46" spans="1:9" ht="19.25" customHeight="1" x14ac:dyDescent="0.3">
      <c r="A46" s="176"/>
      <c r="B46" s="154" t="s">
        <v>64</v>
      </c>
      <c r="C46" s="147"/>
      <c r="D46" s="194"/>
      <c r="E46" s="146"/>
      <c r="F46" s="332"/>
      <c r="G46" s="194"/>
      <c r="H46" s="355"/>
      <c r="I46" s="327"/>
    </row>
    <row r="47" spans="1:9" ht="19.25" customHeight="1" x14ac:dyDescent="0.3">
      <c r="A47" s="176"/>
      <c r="B47" s="154" t="s">
        <v>65</v>
      </c>
      <c r="C47" s="147"/>
      <c r="D47" s="194"/>
      <c r="E47" s="146"/>
      <c r="F47" s="332"/>
      <c r="G47" s="194"/>
      <c r="H47" s="355"/>
      <c r="I47" s="327"/>
    </row>
    <row r="48" spans="1:9" ht="19.25" customHeight="1" x14ac:dyDescent="0.3">
      <c r="A48" s="176"/>
      <c r="B48" s="154" t="s">
        <v>66</v>
      </c>
      <c r="C48" s="147"/>
      <c r="D48" s="194"/>
      <c r="E48" s="146"/>
      <c r="F48" s="332"/>
      <c r="G48" s="194"/>
      <c r="H48" s="355"/>
      <c r="I48" s="327"/>
    </row>
    <row r="49" spans="1:9" ht="19.25" customHeight="1" x14ac:dyDescent="0.3">
      <c r="A49" s="176"/>
      <c r="B49" s="154"/>
      <c r="C49" s="147"/>
      <c r="D49" s="194"/>
      <c r="E49" s="146"/>
      <c r="F49" s="332"/>
      <c r="G49" s="194"/>
      <c r="H49" s="355"/>
      <c r="I49" s="327"/>
    </row>
    <row r="50" spans="1:9" ht="19.25" customHeight="1" x14ac:dyDescent="0.3">
      <c r="A50" s="176"/>
      <c r="B50" s="154" t="s">
        <v>67</v>
      </c>
      <c r="C50" s="292">
        <v>1.8800939999999999</v>
      </c>
      <c r="D50" s="194">
        <v>0.1459</v>
      </c>
      <c r="E50" s="292">
        <f>C50*D50</f>
        <v>0.27430571459999997</v>
      </c>
      <c r="F50" s="333">
        <v>2.3153000000000001</v>
      </c>
      <c r="G50" s="194">
        <v>0.151</v>
      </c>
      <c r="H50" s="336">
        <f>F50*G50</f>
        <v>0.34961029999999998</v>
      </c>
      <c r="I50" s="336">
        <f>F50+H50</f>
        <v>2.6649103000000003</v>
      </c>
    </row>
    <row r="51" spans="1:9" ht="19.25" customHeight="1" x14ac:dyDescent="0.3">
      <c r="A51" s="176"/>
      <c r="B51" s="154" t="s">
        <v>68</v>
      </c>
      <c r="C51" s="292">
        <v>2.1350219999999998</v>
      </c>
      <c r="D51" s="194">
        <v>0.1459</v>
      </c>
      <c r="E51" s="292">
        <f>C51*D51</f>
        <v>0.31149970979999997</v>
      </c>
      <c r="F51" s="333">
        <v>2.6293000000000002</v>
      </c>
      <c r="G51" s="194">
        <v>0.151</v>
      </c>
      <c r="H51" s="336">
        <f t="shared" ref="H51:H52" si="4">F51*G51</f>
        <v>0.3970243</v>
      </c>
      <c r="I51" s="336">
        <f t="shared" ref="I51:I52" si="5">F51+H51</f>
        <v>3.0263243000000002</v>
      </c>
    </row>
    <row r="52" spans="1:9" ht="19.25" customHeight="1" x14ac:dyDescent="0.3">
      <c r="A52" s="176"/>
      <c r="B52" s="155" t="s">
        <v>69</v>
      </c>
      <c r="C52" s="147">
        <v>838.09704399999998</v>
      </c>
      <c r="D52" s="194">
        <v>0.1459</v>
      </c>
      <c r="E52" s="146">
        <f>C52*D52</f>
        <v>122.27835871959999</v>
      </c>
      <c r="F52" s="332">
        <v>1032.1199999999999</v>
      </c>
      <c r="G52" s="194">
        <v>0.151</v>
      </c>
      <c r="H52" s="327">
        <f t="shared" si="4"/>
        <v>155.85011999999998</v>
      </c>
      <c r="I52" s="327">
        <f t="shared" si="5"/>
        <v>1187.97012</v>
      </c>
    </row>
    <row r="53" spans="1:9" ht="19.25" customHeight="1" x14ac:dyDescent="0.3">
      <c r="A53" s="176"/>
      <c r="B53" s="153"/>
      <c r="C53" s="147"/>
      <c r="D53" s="194"/>
      <c r="E53" s="146"/>
      <c r="F53" s="332"/>
      <c r="G53" s="194"/>
      <c r="H53" s="327"/>
      <c r="I53" s="327"/>
    </row>
    <row r="54" spans="1:9" ht="19.25" customHeight="1" x14ac:dyDescent="0.3">
      <c r="A54" s="176"/>
      <c r="B54" s="153"/>
      <c r="C54" s="147"/>
      <c r="D54" s="194"/>
      <c r="E54" s="146"/>
      <c r="F54" s="332"/>
      <c r="G54" s="194"/>
      <c r="H54" s="355"/>
      <c r="I54" s="327"/>
    </row>
    <row r="55" spans="1:9" ht="19.25" customHeight="1" x14ac:dyDescent="0.3">
      <c r="A55" s="196" t="s">
        <v>70</v>
      </c>
      <c r="B55" s="154" t="s">
        <v>71</v>
      </c>
      <c r="C55" s="147"/>
      <c r="D55" s="194"/>
      <c r="E55" s="146"/>
      <c r="F55" s="332"/>
      <c r="G55" s="194"/>
      <c r="H55" s="355"/>
      <c r="I55" s="327"/>
    </row>
    <row r="56" spans="1:9" ht="19.25" customHeight="1" x14ac:dyDescent="0.3">
      <c r="A56" s="196"/>
      <c r="B56" s="154" t="s">
        <v>72</v>
      </c>
      <c r="C56" s="147"/>
      <c r="D56" s="194"/>
      <c r="E56" s="146"/>
      <c r="F56" s="332"/>
      <c r="G56" s="194"/>
      <c r="H56" s="355"/>
      <c r="I56" s="327"/>
    </row>
    <row r="57" spans="1:9" ht="19.25" customHeight="1" x14ac:dyDescent="0.3">
      <c r="A57" s="196"/>
      <c r="B57" s="154" t="s">
        <v>73</v>
      </c>
      <c r="C57" s="147"/>
      <c r="D57" s="194"/>
      <c r="E57" s="146"/>
      <c r="F57" s="332"/>
      <c r="G57" s="194"/>
      <c r="H57" s="355"/>
      <c r="I57" s="327"/>
    </row>
    <row r="58" spans="1:9" ht="19.25" customHeight="1" x14ac:dyDescent="0.3">
      <c r="A58" s="196"/>
      <c r="B58" s="154" t="s">
        <v>74</v>
      </c>
      <c r="C58" s="147"/>
      <c r="D58" s="194"/>
      <c r="E58" s="146"/>
      <c r="F58" s="332"/>
      <c r="G58" s="194"/>
      <c r="H58" s="355"/>
      <c r="I58" s="327"/>
    </row>
    <row r="59" spans="1:9" ht="19.25" customHeight="1" x14ac:dyDescent="0.3">
      <c r="A59" s="196"/>
      <c r="B59" s="154" t="s">
        <v>75</v>
      </c>
      <c r="C59" s="147"/>
      <c r="D59" s="194"/>
      <c r="E59" s="146"/>
      <c r="F59" s="332"/>
      <c r="G59" s="194"/>
      <c r="H59" s="355"/>
      <c r="I59" s="327"/>
    </row>
    <row r="60" spans="1:9" ht="19.25" customHeight="1" x14ac:dyDescent="0.3">
      <c r="A60" s="196"/>
      <c r="B60" s="154" t="s">
        <v>76</v>
      </c>
      <c r="C60" s="147"/>
      <c r="D60" s="194"/>
      <c r="E60" s="146"/>
      <c r="F60" s="332"/>
      <c r="G60" s="194"/>
      <c r="H60" s="355"/>
      <c r="I60" s="327"/>
    </row>
    <row r="61" spans="1:9" ht="19.25" customHeight="1" x14ac:dyDescent="0.3">
      <c r="A61" s="196"/>
      <c r="B61" s="154" t="s">
        <v>77</v>
      </c>
      <c r="C61" s="147"/>
      <c r="D61" s="194"/>
      <c r="E61" s="146"/>
      <c r="F61" s="332"/>
      <c r="G61" s="194"/>
      <c r="H61" s="355"/>
      <c r="I61" s="327"/>
    </row>
    <row r="62" spans="1:9" ht="19.25" customHeight="1" x14ac:dyDescent="0.3">
      <c r="A62" s="196"/>
      <c r="B62" s="154" t="s">
        <v>78</v>
      </c>
      <c r="C62" s="147"/>
      <c r="D62" s="194"/>
      <c r="E62" s="146"/>
      <c r="F62" s="332"/>
      <c r="G62" s="194"/>
      <c r="H62" s="355"/>
      <c r="I62" s="327"/>
    </row>
    <row r="63" spans="1:9" ht="19.25" customHeight="1" x14ac:dyDescent="0.3">
      <c r="A63" s="196"/>
      <c r="B63" s="154"/>
      <c r="C63" s="147"/>
      <c r="D63" s="194"/>
      <c r="E63" s="146"/>
      <c r="F63" s="332"/>
      <c r="G63" s="194"/>
      <c r="H63" s="355"/>
      <c r="I63" s="327"/>
    </row>
    <row r="64" spans="1:9" ht="19.25" customHeight="1" x14ac:dyDescent="0.3">
      <c r="A64" s="196" t="s">
        <v>79</v>
      </c>
      <c r="B64" s="154" t="s">
        <v>80</v>
      </c>
      <c r="C64" s="147"/>
      <c r="D64" s="194"/>
      <c r="E64" s="146"/>
      <c r="F64" s="332"/>
      <c r="G64" s="194"/>
      <c r="H64" s="355"/>
      <c r="I64" s="327"/>
    </row>
    <row r="65" spans="1:9" ht="19.25" customHeight="1" x14ac:dyDescent="0.3">
      <c r="A65" s="196"/>
      <c r="B65" s="154" t="s">
        <v>81</v>
      </c>
      <c r="C65" s="147"/>
      <c r="D65" s="194"/>
      <c r="E65" s="146"/>
      <c r="F65" s="332"/>
      <c r="G65" s="194"/>
      <c r="H65" s="355"/>
      <c r="I65" s="327"/>
    </row>
    <row r="66" spans="1:9" ht="19.25" customHeight="1" x14ac:dyDescent="0.3">
      <c r="A66" s="196"/>
      <c r="B66" s="154" t="s">
        <v>82</v>
      </c>
      <c r="C66" s="147"/>
      <c r="D66" s="194"/>
      <c r="E66" s="146"/>
      <c r="F66" s="332"/>
      <c r="G66" s="194"/>
      <c r="H66" s="355"/>
      <c r="I66" s="327"/>
    </row>
    <row r="67" spans="1:9" ht="19.25" customHeight="1" x14ac:dyDescent="0.3">
      <c r="A67" s="196"/>
      <c r="B67" s="154" t="s">
        <v>83</v>
      </c>
      <c r="C67" s="147"/>
      <c r="D67" s="194"/>
      <c r="E67" s="146"/>
      <c r="F67" s="332"/>
      <c r="G67" s="194"/>
      <c r="H67" s="355"/>
      <c r="I67" s="327"/>
    </row>
    <row r="68" spans="1:9" ht="19.25" customHeight="1" x14ac:dyDescent="0.3">
      <c r="A68" s="196"/>
      <c r="B68" s="154"/>
      <c r="C68" s="147"/>
      <c r="D68" s="194"/>
      <c r="E68" s="146"/>
      <c r="F68" s="332"/>
      <c r="G68" s="194"/>
      <c r="H68" s="355"/>
      <c r="I68" s="327"/>
    </row>
    <row r="69" spans="1:9" ht="19.25" customHeight="1" x14ac:dyDescent="0.3">
      <c r="A69" s="196" t="s">
        <v>84</v>
      </c>
      <c r="B69" s="154" t="s">
        <v>85</v>
      </c>
      <c r="C69" s="147"/>
      <c r="D69" s="194"/>
      <c r="E69" s="146"/>
      <c r="F69" s="332"/>
      <c r="G69" s="194"/>
      <c r="H69" s="355"/>
      <c r="I69" s="327"/>
    </row>
    <row r="70" spans="1:9" ht="19.25" customHeight="1" x14ac:dyDescent="0.3">
      <c r="A70" s="196"/>
      <c r="B70" s="154" t="s">
        <v>86</v>
      </c>
      <c r="C70" s="147"/>
      <c r="D70" s="194"/>
      <c r="E70" s="146"/>
      <c r="F70" s="332"/>
      <c r="G70" s="194"/>
      <c r="H70" s="355"/>
      <c r="I70" s="327"/>
    </row>
    <row r="71" spans="1:9" ht="19.25" customHeight="1" x14ac:dyDescent="0.3">
      <c r="A71" s="196"/>
      <c r="B71" s="154"/>
      <c r="C71" s="147"/>
      <c r="D71" s="194"/>
      <c r="E71" s="146"/>
      <c r="F71" s="332"/>
      <c r="G71" s="194"/>
      <c r="H71" s="355"/>
      <c r="I71" s="327"/>
    </row>
    <row r="72" spans="1:9" ht="19.25" customHeight="1" x14ac:dyDescent="0.3">
      <c r="A72" s="196" t="s">
        <v>87</v>
      </c>
      <c r="B72" s="154" t="s">
        <v>88</v>
      </c>
      <c r="C72" s="147"/>
      <c r="D72" s="194"/>
      <c r="E72" s="146"/>
      <c r="F72" s="332"/>
      <c r="G72" s="194"/>
      <c r="H72" s="355"/>
      <c r="I72" s="327"/>
    </row>
    <row r="73" spans="1:9" ht="19.25" customHeight="1" x14ac:dyDescent="0.3">
      <c r="A73" s="196"/>
      <c r="B73" s="154" t="s">
        <v>89</v>
      </c>
      <c r="C73" s="147"/>
      <c r="D73" s="194"/>
      <c r="E73" s="146"/>
      <c r="F73" s="332"/>
      <c r="G73" s="194"/>
      <c r="H73" s="355"/>
      <c r="I73" s="327"/>
    </row>
    <row r="74" spans="1:9" ht="19.25" customHeight="1" x14ac:dyDescent="0.3">
      <c r="A74" s="196"/>
      <c r="B74" s="154" t="s">
        <v>90</v>
      </c>
      <c r="C74" s="147"/>
      <c r="D74" s="194"/>
      <c r="E74" s="146"/>
      <c r="F74" s="332"/>
      <c r="G74" s="194"/>
      <c r="H74" s="355"/>
      <c r="I74" s="327"/>
    </row>
    <row r="75" spans="1:9" ht="19.25" customHeight="1" x14ac:dyDescent="0.3">
      <c r="A75" s="196"/>
      <c r="B75" s="154" t="s">
        <v>91</v>
      </c>
      <c r="C75" s="147"/>
      <c r="D75" s="194"/>
      <c r="E75" s="146"/>
      <c r="F75" s="332"/>
      <c r="G75" s="194"/>
      <c r="H75" s="355"/>
      <c r="I75" s="327"/>
    </row>
    <row r="76" spans="1:9" ht="19.25" customHeight="1" x14ac:dyDescent="0.3">
      <c r="A76" s="196"/>
      <c r="B76" s="154" t="s">
        <v>92</v>
      </c>
      <c r="C76" s="147"/>
      <c r="D76" s="194"/>
      <c r="E76" s="146"/>
      <c r="F76" s="332"/>
      <c r="G76" s="194"/>
      <c r="H76" s="355"/>
      <c r="I76" s="327"/>
    </row>
    <row r="77" spans="1:9" ht="19.25" customHeight="1" x14ac:dyDescent="0.3">
      <c r="A77" s="197"/>
      <c r="B77" s="154"/>
      <c r="C77" s="147"/>
      <c r="D77" s="194"/>
      <c r="E77" s="146"/>
      <c r="F77" s="332"/>
      <c r="G77" s="194"/>
      <c r="H77" s="355"/>
      <c r="I77" s="327"/>
    </row>
    <row r="78" spans="1:9" ht="19.25" customHeight="1" x14ac:dyDescent="0.3">
      <c r="A78" s="197"/>
      <c r="B78" s="154"/>
      <c r="C78" s="147"/>
      <c r="D78" s="194"/>
      <c r="E78" s="146"/>
      <c r="F78" s="327"/>
      <c r="G78" s="194"/>
      <c r="H78" s="355"/>
      <c r="I78" s="327"/>
    </row>
    <row r="79" spans="1:9" ht="19.25" customHeight="1" x14ac:dyDescent="0.3">
      <c r="A79" s="415" t="s">
        <v>31</v>
      </c>
      <c r="B79" s="415"/>
      <c r="C79" s="181"/>
      <c r="D79" s="356"/>
      <c r="E79" s="180"/>
      <c r="F79" s="330"/>
      <c r="G79" s="356"/>
      <c r="H79" s="354"/>
      <c r="I79" s="330"/>
    </row>
    <row r="80" spans="1:9" ht="19.25" customHeight="1" x14ac:dyDescent="0.3">
      <c r="A80" s="415" t="s">
        <v>794</v>
      </c>
      <c r="B80" s="415"/>
      <c r="C80" s="181"/>
      <c r="D80" s="356"/>
      <c r="E80" s="180"/>
      <c r="F80" s="330"/>
      <c r="G80" s="356"/>
      <c r="H80" s="354"/>
      <c r="I80" s="330"/>
    </row>
    <row r="81" spans="1:9" ht="19.25" customHeight="1" thickBot="1" x14ac:dyDescent="0.35">
      <c r="A81" s="198"/>
      <c r="B81" s="199"/>
      <c r="C81" s="181"/>
      <c r="D81" s="356"/>
      <c r="E81" s="180"/>
      <c r="F81" s="330"/>
      <c r="G81" s="356"/>
      <c r="H81" s="354"/>
      <c r="I81" s="330"/>
    </row>
    <row r="82" spans="1:9" ht="63" customHeight="1" thickBot="1" x14ac:dyDescent="0.35">
      <c r="A82" s="310"/>
      <c r="B82" s="304" t="s">
        <v>33</v>
      </c>
      <c r="C82" s="305" t="s">
        <v>34</v>
      </c>
      <c r="D82" s="352" t="s">
        <v>3</v>
      </c>
      <c r="E82" s="306" t="s">
        <v>35</v>
      </c>
      <c r="F82" s="334" t="s">
        <v>5</v>
      </c>
      <c r="G82" s="352" t="s">
        <v>3</v>
      </c>
      <c r="H82" s="349" t="s">
        <v>4</v>
      </c>
      <c r="I82" s="347" t="s">
        <v>795</v>
      </c>
    </row>
    <row r="83" spans="1:9" ht="19.25" customHeight="1" x14ac:dyDescent="0.3">
      <c r="A83" s="307" t="s">
        <v>93</v>
      </c>
      <c r="B83" s="308" t="s">
        <v>94</v>
      </c>
      <c r="C83" s="173"/>
      <c r="D83" s="194"/>
      <c r="E83" s="309"/>
      <c r="F83" s="335"/>
      <c r="G83" s="194"/>
      <c r="H83" s="355"/>
      <c r="I83" s="327"/>
    </row>
    <row r="84" spans="1:9" ht="19.25" customHeight="1" x14ac:dyDescent="0.3">
      <c r="A84" s="196"/>
      <c r="B84" s="154" t="s">
        <v>95</v>
      </c>
      <c r="C84" s="147"/>
      <c r="D84" s="194"/>
      <c r="E84" s="146"/>
      <c r="F84" s="327"/>
      <c r="G84" s="194"/>
      <c r="H84" s="355"/>
      <c r="I84" s="327"/>
    </row>
    <row r="85" spans="1:9" ht="19.25" customHeight="1" x14ac:dyDescent="0.35">
      <c r="A85" s="196"/>
      <c r="B85" s="201" t="s">
        <v>96</v>
      </c>
      <c r="C85" s="147">
        <v>2506.8059208161512</v>
      </c>
      <c r="D85" s="194">
        <v>0.1459</v>
      </c>
      <c r="E85" s="146">
        <f>C85*D85</f>
        <v>365.74298384707646</v>
      </c>
      <c r="F85" s="327">
        <v>3087.13</v>
      </c>
      <c r="G85" s="194">
        <v>0.151</v>
      </c>
      <c r="H85" s="327">
        <f>F85*G85</f>
        <v>466.15663000000001</v>
      </c>
      <c r="I85" s="327">
        <f>F85+H85</f>
        <v>3553.2866300000001</v>
      </c>
    </row>
    <row r="86" spans="1:9" ht="19.25" customHeight="1" x14ac:dyDescent="0.3">
      <c r="A86" s="196"/>
      <c r="B86" s="154" t="s">
        <v>97</v>
      </c>
      <c r="C86" s="147"/>
      <c r="D86" s="194"/>
      <c r="E86" s="146"/>
      <c r="F86" s="327"/>
      <c r="G86" s="194"/>
      <c r="H86" s="355"/>
      <c r="I86" s="327"/>
    </row>
    <row r="87" spans="1:9" ht="19.25" customHeight="1" x14ac:dyDescent="0.3">
      <c r="A87" s="196"/>
      <c r="B87" s="154" t="s">
        <v>98</v>
      </c>
      <c r="C87" s="147"/>
      <c r="D87" s="194"/>
      <c r="E87" s="146"/>
      <c r="F87" s="327"/>
      <c r="G87" s="194"/>
      <c r="H87" s="355"/>
      <c r="I87" s="327"/>
    </row>
    <row r="88" spans="1:9" ht="19.25" customHeight="1" x14ac:dyDescent="0.3">
      <c r="A88" s="196"/>
      <c r="B88" s="154" t="s">
        <v>99</v>
      </c>
      <c r="C88" s="147"/>
      <c r="D88" s="194"/>
      <c r="E88" s="146"/>
      <c r="F88" s="327"/>
      <c r="G88" s="194"/>
      <c r="H88" s="355"/>
      <c r="I88" s="327"/>
    </row>
    <row r="89" spans="1:9" ht="19.25" customHeight="1" x14ac:dyDescent="0.3">
      <c r="A89" s="196"/>
      <c r="B89" s="154"/>
      <c r="C89" s="147"/>
      <c r="D89" s="194"/>
      <c r="E89" s="146"/>
      <c r="F89" s="327"/>
      <c r="G89" s="194"/>
      <c r="H89" s="355"/>
      <c r="I89" s="327"/>
    </row>
    <row r="90" spans="1:9" ht="19.25" customHeight="1" x14ac:dyDescent="0.3">
      <c r="A90" s="202" t="s">
        <v>100</v>
      </c>
      <c r="B90" s="192" t="s">
        <v>101</v>
      </c>
      <c r="C90" s="147"/>
      <c r="D90" s="194"/>
      <c r="E90" s="146"/>
      <c r="F90" s="327"/>
      <c r="G90" s="194"/>
      <c r="H90" s="355"/>
      <c r="I90" s="327"/>
    </row>
    <row r="91" spans="1:9" ht="19.25" customHeight="1" x14ac:dyDescent="0.3">
      <c r="A91" s="203"/>
      <c r="B91" s="192"/>
      <c r="C91" s="147"/>
      <c r="D91" s="194"/>
      <c r="E91" s="146"/>
      <c r="F91" s="327"/>
      <c r="G91" s="194"/>
      <c r="H91" s="355"/>
      <c r="I91" s="327"/>
    </row>
    <row r="92" spans="1:9" ht="19.25" customHeight="1" x14ac:dyDescent="0.3">
      <c r="A92" s="178"/>
      <c r="B92" s="154" t="s">
        <v>102</v>
      </c>
      <c r="C92" s="147">
        <v>2964.0768619062974</v>
      </c>
      <c r="D92" s="194">
        <v>0.1459</v>
      </c>
      <c r="E92" s="146">
        <f>C92*D92</f>
        <v>432.45881415212881</v>
      </c>
      <c r="F92" s="327">
        <v>3650.26</v>
      </c>
      <c r="G92" s="194">
        <v>0.151</v>
      </c>
      <c r="H92" s="327">
        <f>F92*G92</f>
        <v>551.18925999999999</v>
      </c>
      <c r="I92" s="327">
        <f>F92+H92</f>
        <v>4201.4492600000003</v>
      </c>
    </row>
    <row r="93" spans="1:9" ht="19.25" customHeight="1" x14ac:dyDescent="0.3">
      <c r="A93" s="196"/>
      <c r="B93" s="154" t="s">
        <v>103</v>
      </c>
      <c r="C93" s="292">
        <v>0.92410554250630639</v>
      </c>
      <c r="D93" s="194">
        <v>0.1459</v>
      </c>
      <c r="E93" s="292">
        <f>C93*D93</f>
        <v>0.13482699865167011</v>
      </c>
      <c r="F93" s="336">
        <v>1.1379999999999999</v>
      </c>
      <c r="G93" s="194">
        <v>0.151</v>
      </c>
      <c r="H93" s="336">
        <f t="shared" ref="H93:H94" si="6">F93*G93</f>
        <v>0.17183799999999999</v>
      </c>
      <c r="I93" s="336">
        <f t="shared" ref="I93:I94" si="7">F93+H93</f>
        <v>1.3098379999999998</v>
      </c>
    </row>
    <row r="94" spans="1:9" ht="19.25" customHeight="1" x14ac:dyDescent="0.3">
      <c r="A94" s="196"/>
      <c r="B94" s="154" t="s">
        <v>104</v>
      </c>
      <c r="C94" s="147">
        <v>242.25838089291835</v>
      </c>
      <c r="D94" s="194">
        <v>0.1459</v>
      </c>
      <c r="E94" s="146">
        <f>C94*D94</f>
        <v>35.345497772276786</v>
      </c>
      <c r="F94" s="327">
        <v>298.33999999999997</v>
      </c>
      <c r="G94" s="194">
        <v>0.151</v>
      </c>
      <c r="H94" s="327">
        <f t="shared" si="6"/>
        <v>45.049339999999994</v>
      </c>
      <c r="I94" s="327">
        <f t="shared" si="7"/>
        <v>343.38933999999995</v>
      </c>
    </row>
    <row r="95" spans="1:9" ht="19.25" customHeight="1" x14ac:dyDescent="0.3">
      <c r="A95" s="196"/>
      <c r="B95" s="154" t="s">
        <v>105</v>
      </c>
      <c r="C95" s="147"/>
      <c r="D95" s="194"/>
      <c r="E95" s="146"/>
      <c r="F95" s="327"/>
      <c r="G95" s="194"/>
      <c r="H95" s="355"/>
      <c r="I95" s="327"/>
    </row>
    <row r="96" spans="1:9" ht="19.25" customHeight="1" x14ac:dyDescent="0.3">
      <c r="A96" s="196"/>
      <c r="B96" s="154" t="s">
        <v>106</v>
      </c>
      <c r="C96" s="147"/>
      <c r="D96" s="194"/>
      <c r="E96" s="146"/>
      <c r="F96" s="327"/>
      <c r="G96" s="194"/>
      <c r="H96" s="355"/>
      <c r="I96" s="327"/>
    </row>
    <row r="97" spans="1:9" ht="19.25" customHeight="1" x14ac:dyDescent="0.3">
      <c r="A97" s="196"/>
      <c r="B97" s="154"/>
      <c r="C97" s="147"/>
      <c r="D97" s="194"/>
      <c r="E97" s="146"/>
      <c r="F97" s="327"/>
      <c r="G97" s="194"/>
      <c r="H97" s="355"/>
      <c r="I97" s="327"/>
    </row>
    <row r="98" spans="1:9" ht="19.25" customHeight="1" x14ac:dyDescent="0.3">
      <c r="A98" s="202" t="s">
        <v>107</v>
      </c>
      <c r="B98" s="192" t="s">
        <v>108</v>
      </c>
      <c r="C98" s="147"/>
      <c r="D98" s="194"/>
      <c r="E98" s="146"/>
      <c r="F98" s="327"/>
      <c r="G98" s="194"/>
      <c r="H98" s="355"/>
      <c r="I98" s="327"/>
    </row>
    <row r="99" spans="1:9" ht="19.25" customHeight="1" x14ac:dyDescent="0.3">
      <c r="A99" s="196"/>
      <c r="B99" s="204" t="s">
        <v>109</v>
      </c>
      <c r="C99" s="147"/>
      <c r="D99" s="194"/>
      <c r="E99" s="146"/>
      <c r="F99" s="327"/>
      <c r="G99" s="194"/>
      <c r="H99" s="355"/>
      <c r="I99" s="327"/>
    </row>
    <row r="100" spans="1:9" ht="19.25" customHeight="1" x14ac:dyDescent="0.3">
      <c r="A100" s="196"/>
      <c r="B100" s="154" t="s">
        <v>110</v>
      </c>
      <c r="C100" s="147"/>
      <c r="D100" s="194"/>
      <c r="E100" s="146"/>
      <c r="F100" s="327"/>
      <c r="G100" s="194"/>
      <c r="H100" s="355"/>
      <c r="I100" s="327"/>
    </row>
    <row r="101" spans="1:9" ht="19.25" customHeight="1" x14ac:dyDescent="0.3">
      <c r="A101" s="196"/>
      <c r="B101" s="154" t="s">
        <v>111</v>
      </c>
      <c r="C101" s="147"/>
      <c r="D101" s="194"/>
      <c r="E101" s="146"/>
      <c r="F101" s="327"/>
      <c r="G101" s="194"/>
      <c r="H101" s="355"/>
      <c r="I101" s="327"/>
    </row>
    <row r="102" spans="1:9" ht="19.25" customHeight="1" x14ac:dyDescent="0.3">
      <c r="A102" s="196"/>
      <c r="B102" s="154" t="s">
        <v>112</v>
      </c>
      <c r="C102" s="147"/>
      <c r="D102" s="194"/>
      <c r="E102" s="146"/>
      <c r="F102" s="327"/>
      <c r="G102" s="194"/>
      <c r="H102" s="355"/>
      <c r="I102" s="327"/>
    </row>
    <row r="103" spans="1:9" ht="19.25" customHeight="1" x14ac:dyDescent="0.3">
      <c r="A103" s="196"/>
      <c r="B103" s="154"/>
      <c r="C103" s="147"/>
      <c r="D103" s="194"/>
      <c r="E103" s="146"/>
      <c r="F103" s="327"/>
      <c r="G103" s="194"/>
      <c r="H103" s="355"/>
      <c r="I103" s="327"/>
    </row>
    <row r="104" spans="1:9" ht="19.25" customHeight="1" x14ac:dyDescent="0.3">
      <c r="A104" s="202"/>
      <c r="B104" s="154" t="s">
        <v>113</v>
      </c>
      <c r="C104" s="147">
        <v>2083.3207656765244</v>
      </c>
      <c r="D104" s="194">
        <v>0.1459</v>
      </c>
      <c r="E104" s="146">
        <f>C104*D104</f>
        <v>303.9564997122049</v>
      </c>
      <c r="F104" s="327">
        <v>2565.61</v>
      </c>
      <c r="G104" s="194">
        <v>0.151</v>
      </c>
      <c r="H104" s="327">
        <f>F104*G104</f>
        <v>387.40710999999999</v>
      </c>
      <c r="I104" s="327">
        <f>F104+H104</f>
        <v>2953.0171100000002</v>
      </c>
    </row>
    <row r="105" spans="1:9" ht="19.25" customHeight="1" x14ac:dyDescent="0.3">
      <c r="A105" s="196"/>
      <c r="B105" s="154" t="s">
        <v>114</v>
      </c>
      <c r="C105" s="147">
        <v>3128.6372062990863</v>
      </c>
      <c r="D105" s="194">
        <v>0.1459</v>
      </c>
      <c r="E105" s="146">
        <f>C105*D105</f>
        <v>456.4681683990367</v>
      </c>
      <c r="F105" s="327">
        <v>3852.91</v>
      </c>
      <c r="G105" s="194">
        <v>0.151</v>
      </c>
      <c r="H105" s="327">
        <f>F105*G105</f>
        <v>581.78940999999998</v>
      </c>
      <c r="I105" s="327">
        <f>F105+H105</f>
        <v>4434.6994100000002</v>
      </c>
    </row>
    <row r="106" spans="1:9" ht="19.25" customHeight="1" x14ac:dyDescent="0.3">
      <c r="A106" s="196"/>
      <c r="B106" s="154"/>
      <c r="C106" s="147"/>
      <c r="D106" s="194"/>
      <c r="E106" s="146"/>
      <c r="F106" s="327"/>
      <c r="G106" s="194"/>
      <c r="H106" s="355"/>
      <c r="I106" s="327"/>
    </row>
    <row r="107" spans="1:9" ht="19.25" customHeight="1" x14ac:dyDescent="0.3">
      <c r="A107" s="196"/>
      <c r="B107" s="154"/>
      <c r="C107" s="147"/>
      <c r="D107" s="194"/>
      <c r="E107" s="146"/>
      <c r="F107" s="327"/>
      <c r="G107" s="194"/>
      <c r="H107" s="355"/>
      <c r="I107" s="327"/>
    </row>
    <row r="108" spans="1:9" ht="19.25" customHeight="1" x14ac:dyDescent="0.3">
      <c r="A108" s="202" t="s">
        <v>115</v>
      </c>
      <c r="B108" s="192" t="s">
        <v>116</v>
      </c>
      <c r="C108" s="147"/>
      <c r="D108" s="194"/>
      <c r="E108" s="146"/>
      <c r="F108" s="327"/>
      <c r="G108" s="194"/>
      <c r="H108" s="355"/>
      <c r="I108" s="327"/>
    </row>
    <row r="109" spans="1:9" ht="19.25" customHeight="1" x14ac:dyDescent="0.35">
      <c r="A109" s="196"/>
      <c r="B109" s="201" t="s">
        <v>117</v>
      </c>
      <c r="C109" s="147"/>
      <c r="D109" s="194"/>
      <c r="E109" s="146"/>
      <c r="F109" s="327"/>
      <c r="G109" s="194"/>
      <c r="H109" s="355"/>
      <c r="I109" s="327"/>
    </row>
    <row r="110" spans="1:9" ht="19.25" customHeight="1" x14ac:dyDescent="0.35">
      <c r="A110" s="196"/>
      <c r="B110" s="201" t="s">
        <v>118</v>
      </c>
      <c r="C110" s="147"/>
      <c r="D110" s="194"/>
      <c r="E110" s="146"/>
      <c r="F110" s="327"/>
      <c r="G110" s="194"/>
      <c r="H110" s="355"/>
      <c r="I110" s="327"/>
    </row>
    <row r="111" spans="1:9" ht="19.25" customHeight="1" x14ac:dyDescent="0.3">
      <c r="A111" s="196"/>
      <c r="B111" s="154" t="s">
        <v>119</v>
      </c>
      <c r="C111" s="147">
        <v>2765.3023540942309</v>
      </c>
      <c r="D111" s="194">
        <v>0.1459</v>
      </c>
      <c r="E111" s="146">
        <f>C111*D111</f>
        <v>403.45761346234826</v>
      </c>
      <c r="F111" s="327">
        <v>3405.47</v>
      </c>
      <c r="G111" s="194">
        <v>0.151</v>
      </c>
      <c r="H111" s="327">
        <f>F111*G111</f>
        <v>514.22596999999996</v>
      </c>
      <c r="I111" s="327">
        <f>F111+H111</f>
        <v>3919.6959699999998</v>
      </c>
    </row>
    <row r="112" spans="1:9" ht="19.25" customHeight="1" x14ac:dyDescent="0.3">
      <c r="A112" s="196"/>
      <c r="B112" s="154" t="s">
        <v>120</v>
      </c>
      <c r="C112" s="147"/>
      <c r="D112" s="194"/>
      <c r="E112" s="146"/>
      <c r="F112" s="327"/>
      <c r="G112" s="194"/>
      <c r="H112" s="355"/>
      <c r="I112" s="327"/>
    </row>
    <row r="113" spans="1:9" ht="19.25" customHeight="1" x14ac:dyDescent="0.3">
      <c r="A113" s="196"/>
      <c r="B113" s="154" t="s">
        <v>121</v>
      </c>
      <c r="C113" s="147"/>
      <c r="D113" s="194"/>
      <c r="E113" s="146"/>
      <c r="F113" s="327"/>
      <c r="G113" s="194"/>
      <c r="H113" s="355"/>
      <c r="I113" s="327"/>
    </row>
    <row r="114" spans="1:9" ht="19.25" customHeight="1" x14ac:dyDescent="0.3">
      <c r="A114" s="196"/>
      <c r="B114" s="154" t="s">
        <v>122</v>
      </c>
      <c r="C114" s="147">
        <v>2765.3023540942309</v>
      </c>
      <c r="D114" s="194">
        <v>0.1459</v>
      </c>
      <c r="E114" s="146">
        <f>C114*D114</f>
        <v>403.45761346234826</v>
      </c>
      <c r="F114" s="327">
        <v>3405.47</v>
      </c>
      <c r="G114" s="194">
        <v>0.151</v>
      </c>
      <c r="H114" s="327">
        <f>F114*G114</f>
        <v>514.22596999999996</v>
      </c>
      <c r="I114" s="327">
        <f>F114+H114</f>
        <v>3919.6959699999998</v>
      </c>
    </row>
    <row r="115" spans="1:9" ht="19.25" customHeight="1" x14ac:dyDescent="0.3">
      <c r="A115" s="196"/>
      <c r="B115" s="192" t="s">
        <v>123</v>
      </c>
      <c r="C115" s="147"/>
      <c r="D115" s="194"/>
      <c r="E115" s="146"/>
      <c r="F115" s="327"/>
      <c r="G115" s="194"/>
      <c r="H115" s="355"/>
      <c r="I115" s="327"/>
    </row>
    <row r="116" spans="1:9" ht="19.25" customHeight="1" x14ac:dyDescent="0.3">
      <c r="A116" s="196"/>
      <c r="B116" s="154" t="s">
        <v>124</v>
      </c>
      <c r="C116" s="147"/>
      <c r="D116" s="194"/>
      <c r="E116" s="146"/>
      <c r="F116" s="327"/>
      <c r="G116" s="194"/>
      <c r="H116" s="355"/>
      <c r="I116" s="327"/>
    </row>
    <row r="117" spans="1:9" ht="19.25" customHeight="1" x14ac:dyDescent="0.3">
      <c r="A117" s="196"/>
      <c r="B117" s="154" t="s">
        <v>125</v>
      </c>
      <c r="C117" s="147"/>
      <c r="D117" s="194"/>
      <c r="E117" s="146"/>
      <c r="F117" s="327"/>
      <c r="G117" s="194"/>
      <c r="H117" s="355"/>
      <c r="I117" s="327"/>
    </row>
    <row r="118" spans="1:9" ht="19.25" customHeight="1" x14ac:dyDescent="0.3">
      <c r="A118" s="196"/>
      <c r="B118" s="154" t="s">
        <v>126</v>
      </c>
      <c r="C118" s="147"/>
      <c r="D118" s="194"/>
      <c r="E118" s="146"/>
      <c r="F118" s="327"/>
      <c r="G118" s="194"/>
      <c r="H118" s="355"/>
      <c r="I118" s="327"/>
    </row>
    <row r="119" spans="1:9" ht="19.25" customHeight="1" x14ac:dyDescent="0.3">
      <c r="A119" s="196"/>
      <c r="B119" s="154" t="s">
        <v>127</v>
      </c>
      <c r="C119" s="147"/>
      <c r="D119" s="194"/>
      <c r="E119" s="146"/>
      <c r="F119" s="327"/>
      <c r="G119" s="194"/>
      <c r="H119" s="355"/>
      <c r="I119" s="327"/>
    </row>
    <row r="120" spans="1:9" ht="19.25" customHeight="1" x14ac:dyDescent="0.3">
      <c r="A120" s="196"/>
      <c r="B120" s="154" t="s">
        <v>128</v>
      </c>
      <c r="C120" s="147"/>
      <c r="D120" s="194"/>
      <c r="E120" s="146"/>
      <c r="F120" s="327"/>
      <c r="G120" s="194"/>
      <c r="H120" s="355"/>
      <c r="I120" s="327"/>
    </row>
    <row r="121" spans="1:9" ht="19.25" customHeight="1" x14ac:dyDescent="0.3">
      <c r="A121" s="196"/>
      <c r="B121" s="205" t="s">
        <v>129</v>
      </c>
      <c r="C121" s="147"/>
      <c r="D121" s="194"/>
      <c r="E121" s="146"/>
      <c r="F121" s="327"/>
      <c r="G121" s="194"/>
      <c r="H121" s="355"/>
      <c r="I121" s="327"/>
    </row>
    <row r="122" spans="1:9" ht="19.25" customHeight="1" x14ac:dyDescent="0.3">
      <c r="A122" s="206"/>
      <c r="B122" s="207" t="s">
        <v>130</v>
      </c>
      <c r="C122" s="147"/>
      <c r="D122" s="194"/>
      <c r="E122" s="146"/>
      <c r="F122" s="327"/>
      <c r="G122" s="194"/>
      <c r="H122" s="355"/>
      <c r="I122" s="327"/>
    </row>
    <row r="123" spans="1:9" ht="19.25" customHeight="1" x14ac:dyDescent="0.3">
      <c r="A123" s="206"/>
      <c r="B123" s="207" t="s">
        <v>131</v>
      </c>
      <c r="C123" s="147">
        <v>115.56565095139638</v>
      </c>
      <c r="D123" s="194">
        <v>0.1459</v>
      </c>
      <c r="E123" s="146">
        <f>C123*D123</f>
        <v>16.86102847380873</v>
      </c>
      <c r="F123" s="327">
        <v>142.32</v>
      </c>
      <c r="G123" s="194">
        <v>0.151</v>
      </c>
      <c r="H123" s="327">
        <f>F123*G123</f>
        <v>21.490319999999997</v>
      </c>
      <c r="I123" s="327">
        <f>F123+H123</f>
        <v>163.81031999999999</v>
      </c>
    </row>
    <row r="124" spans="1:9" ht="19.25" customHeight="1" x14ac:dyDescent="0.3">
      <c r="A124" s="206"/>
      <c r="B124" s="207" t="s">
        <v>132</v>
      </c>
      <c r="C124" s="147">
        <v>69.940750292983111</v>
      </c>
      <c r="D124" s="194">
        <v>0.1459</v>
      </c>
      <c r="E124" s="146">
        <f>C124*D124</f>
        <v>10.204355467746236</v>
      </c>
      <c r="F124" s="327">
        <v>86.13</v>
      </c>
      <c r="G124" s="194">
        <v>0.151</v>
      </c>
      <c r="H124" s="327">
        <f t="shared" ref="H124:H125" si="8">F124*G124</f>
        <v>13.005629999999998</v>
      </c>
      <c r="I124" s="327">
        <f t="shared" ref="I124:I125" si="9">F124+H124</f>
        <v>99.135629999999992</v>
      </c>
    </row>
    <row r="125" spans="1:9" ht="19.25" customHeight="1" x14ac:dyDescent="0.3">
      <c r="A125" s="206"/>
      <c r="B125" s="207" t="s">
        <v>133</v>
      </c>
      <c r="C125" s="147">
        <v>50.33119413607195</v>
      </c>
      <c r="D125" s="194">
        <v>0.1459</v>
      </c>
      <c r="E125" s="146">
        <f>C125*D125</f>
        <v>7.3433212244528976</v>
      </c>
      <c r="F125" s="327">
        <v>61.98</v>
      </c>
      <c r="G125" s="194">
        <v>0.151</v>
      </c>
      <c r="H125" s="327">
        <f t="shared" si="8"/>
        <v>9.358979999999999</v>
      </c>
      <c r="I125" s="327">
        <f t="shared" si="9"/>
        <v>71.338979999999992</v>
      </c>
    </row>
    <row r="126" spans="1:9" ht="19.25" customHeight="1" x14ac:dyDescent="0.3">
      <c r="A126" s="206"/>
      <c r="B126" s="207"/>
      <c r="C126" s="147"/>
      <c r="D126" s="194"/>
      <c r="E126" s="146"/>
      <c r="F126" s="327"/>
      <c r="G126" s="194"/>
      <c r="H126" s="355"/>
      <c r="I126" s="327"/>
    </row>
    <row r="127" spans="1:9" ht="19.25" customHeight="1" x14ac:dyDescent="0.3">
      <c r="A127" s="202" t="s">
        <v>134</v>
      </c>
      <c r="B127" s="192" t="s">
        <v>135</v>
      </c>
      <c r="C127" s="147"/>
      <c r="D127" s="194"/>
      <c r="E127" s="146"/>
      <c r="F127" s="327"/>
      <c r="G127" s="194"/>
      <c r="H127" s="355"/>
      <c r="I127" s="327"/>
    </row>
    <row r="128" spans="1:9" ht="19.25" customHeight="1" x14ac:dyDescent="0.3">
      <c r="A128" s="182"/>
      <c r="B128" s="154" t="s">
        <v>119</v>
      </c>
      <c r="C128" s="147">
        <v>2765.3023540942309</v>
      </c>
      <c r="D128" s="194">
        <v>0.1459</v>
      </c>
      <c r="E128" s="146">
        <f>C128*D128</f>
        <v>403.45761346234826</v>
      </c>
      <c r="F128" s="327">
        <v>3405.47</v>
      </c>
      <c r="G128" s="194">
        <v>0.151</v>
      </c>
      <c r="H128" s="327">
        <f>F128*G128</f>
        <v>514.22596999999996</v>
      </c>
      <c r="I128" s="327">
        <f>F128+H128</f>
        <v>3919.6959699999998</v>
      </c>
    </row>
    <row r="129" spans="1:9" ht="19.25" customHeight="1" x14ac:dyDescent="0.3">
      <c r="A129" s="202"/>
      <c r="B129" s="192" t="s">
        <v>136</v>
      </c>
      <c r="C129" s="147"/>
      <c r="D129" s="194"/>
      <c r="E129" s="146"/>
      <c r="F129" s="327"/>
      <c r="G129" s="194"/>
      <c r="H129" s="355"/>
      <c r="I129" s="327"/>
    </row>
    <row r="130" spans="1:9" ht="19.25" customHeight="1" x14ac:dyDescent="0.3">
      <c r="A130" s="196"/>
      <c r="B130" s="154" t="s">
        <v>137</v>
      </c>
      <c r="C130" s="147"/>
      <c r="D130" s="194"/>
      <c r="E130" s="146"/>
      <c r="F130" s="327"/>
      <c r="G130" s="194"/>
      <c r="H130" s="355"/>
      <c r="I130" s="327"/>
    </row>
    <row r="131" spans="1:9" ht="19.25" customHeight="1" x14ac:dyDescent="0.3">
      <c r="A131" s="196"/>
      <c r="B131" s="154"/>
      <c r="C131" s="147"/>
      <c r="D131" s="194"/>
      <c r="E131" s="146"/>
      <c r="F131" s="327"/>
      <c r="G131" s="194"/>
      <c r="H131" s="355"/>
      <c r="I131" s="327"/>
    </row>
    <row r="132" spans="1:9" ht="19.25" customHeight="1" x14ac:dyDescent="0.3">
      <c r="A132" s="196"/>
      <c r="B132" s="154"/>
      <c r="C132" s="147"/>
      <c r="D132" s="194"/>
      <c r="E132" s="146"/>
      <c r="F132" s="327"/>
      <c r="G132" s="194"/>
      <c r="H132" s="355"/>
      <c r="I132" s="327"/>
    </row>
    <row r="133" spans="1:9" ht="19.25" customHeight="1" x14ac:dyDescent="0.3">
      <c r="A133" s="202" t="s">
        <v>138</v>
      </c>
      <c r="B133" s="192" t="s">
        <v>139</v>
      </c>
      <c r="C133" s="147"/>
      <c r="D133" s="194"/>
      <c r="E133" s="146"/>
      <c r="F133" s="327"/>
      <c r="G133" s="194"/>
      <c r="H133" s="355"/>
      <c r="I133" s="327"/>
    </row>
    <row r="134" spans="1:9" ht="19.25" customHeight="1" x14ac:dyDescent="0.3">
      <c r="A134" s="196"/>
      <c r="B134" s="154"/>
      <c r="C134" s="147"/>
      <c r="D134" s="194"/>
      <c r="E134" s="146"/>
      <c r="F134" s="327"/>
      <c r="G134" s="194"/>
      <c r="H134" s="355"/>
      <c r="I134" s="327"/>
    </row>
    <row r="135" spans="1:9" ht="19.25" customHeight="1" x14ac:dyDescent="0.3">
      <c r="A135" s="196"/>
      <c r="B135" s="154" t="s">
        <v>140</v>
      </c>
      <c r="C135" s="147"/>
      <c r="D135" s="194"/>
      <c r="E135" s="146"/>
      <c r="F135" s="327"/>
      <c r="G135" s="194"/>
      <c r="H135" s="355"/>
      <c r="I135" s="327"/>
    </row>
    <row r="136" spans="1:9" ht="19.25" customHeight="1" x14ac:dyDescent="0.3">
      <c r="A136" s="196"/>
      <c r="B136" s="154" t="s">
        <v>796</v>
      </c>
      <c r="C136" s="147">
        <v>300</v>
      </c>
      <c r="D136" s="194"/>
      <c r="E136" s="146">
        <v>0</v>
      </c>
      <c r="F136" s="327">
        <v>300</v>
      </c>
      <c r="G136" s="194"/>
      <c r="H136" s="355"/>
      <c r="I136" s="327">
        <v>300</v>
      </c>
    </row>
    <row r="137" spans="1:9" ht="19.25" customHeight="1" x14ac:dyDescent="0.3">
      <c r="A137" s="196"/>
      <c r="B137" s="154" t="s">
        <v>141</v>
      </c>
      <c r="C137" s="147"/>
      <c r="D137" s="194"/>
      <c r="E137" s="146"/>
      <c r="F137" s="327"/>
      <c r="G137" s="194"/>
      <c r="H137" s="355"/>
      <c r="I137" s="327"/>
    </row>
    <row r="138" spans="1:9" ht="19.25" customHeight="1" x14ac:dyDescent="0.3">
      <c r="A138" s="196"/>
      <c r="B138" s="154" t="s">
        <v>142</v>
      </c>
      <c r="C138" s="279">
        <v>5000</v>
      </c>
      <c r="D138" s="194"/>
      <c r="E138" s="278">
        <v>0</v>
      </c>
      <c r="F138" s="327">
        <v>5000</v>
      </c>
      <c r="G138" s="194"/>
      <c r="H138" s="355"/>
      <c r="I138" s="327">
        <v>5000</v>
      </c>
    </row>
    <row r="139" spans="1:9" ht="19.25" customHeight="1" x14ac:dyDescent="0.3">
      <c r="A139" s="196"/>
      <c r="B139" s="154"/>
      <c r="C139" s="147"/>
      <c r="D139" s="194"/>
      <c r="E139" s="146"/>
      <c r="F139" s="327"/>
      <c r="G139" s="194"/>
      <c r="H139" s="355"/>
      <c r="I139" s="327"/>
    </row>
    <row r="140" spans="1:9" ht="19.25" customHeight="1" x14ac:dyDescent="0.3">
      <c r="A140" s="202" t="s">
        <v>143</v>
      </c>
      <c r="B140" s="192" t="s">
        <v>144</v>
      </c>
      <c r="C140" s="147"/>
      <c r="D140" s="194"/>
      <c r="E140" s="146"/>
      <c r="F140" s="327"/>
      <c r="G140" s="194"/>
      <c r="H140" s="355"/>
      <c r="I140" s="327"/>
    </row>
    <row r="141" spans="1:9" ht="19.25" customHeight="1" x14ac:dyDescent="0.3">
      <c r="A141" s="196"/>
      <c r="B141" s="154"/>
      <c r="C141" s="147"/>
      <c r="D141" s="194"/>
      <c r="E141" s="146"/>
      <c r="F141" s="327"/>
      <c r="G141" s="194"/>
      <c r="H141" s="355"/>
      <c r="I141" s="327"/>
    </row>
    <row r="142" spans="1:9" ht="19.25" customHeight="1" x14ac:dyDescent="0.3">
      <c r="A142" s="196"/>
      <c r="B142" s="154" t="s">
        <v>145</v>
      </c>
      <c r="C142" s="147"/>
      <c r="D142" s="194"/>
      <c r="E142" s="146"/>
      <c r="F142" s="327"/>
      <c r="G142" s="194"/>
      <c r="H142" s="355"/>
      <c r="I142" s="327"/>
    </row>
    <row r="143" spans="1:9" ht="19.25" customHeight="1" x14ac:dyDescent="0.3">
      <c r="A143" s="196"/>
      <c r="B143" s="154" t="s">
        <v>146</v>
      </c>
      <c r="C143" s="147"/>
      <c r="D143" s="194"/>
      <c r="E143" s="146"/>
      <c r="F143" s="327"/>
      <c r="G143" s="194"/>
      <c r="H143" s="355"/>
      <c r="I143" s="327"/>
    </row>
    <row r="144" spans="1:9" ht="19.25" customHeight="1" x14ac:dyDescent="0.3">
      <c r="A144" s="196"/>
      <c r="B144" s="154" t="s">
        <v>147</v>
      </c>
      <c r="C144" s="147">
        <v>169.59099051604167</v>
      </c>
      <c r="D144" s="194">
        <v>0.1459</v>
      </c>
      <c r="E144" s="146">
        <f>C144*D144</f>
        <v>24.743325516290479</v>
      </c>
      <c r="F144" s="327">
        <v>208.85</v>
      </c>
      <c r="G144" s="194">
        <v>0.151</v>
      </c>
      <c r="H144" s="327">
        <f>F144*G144</f>
        <v>31.536349999999999</v>
      </c>
      <c r="I144" s="327">
        <f>F144+H144</f>
        <v>240.38634999999999</v>
      </c>
    </row>
    <row r="145" spans="1:9" ht="19.25" customHeight="1" x14ac:dyDescent="0.3">
      <c r="A145" s="196"/>
      <c r="B145" s="154" t="s">
        <v>148</v>
      </c>
      <c r="C145" s="147"/>
      <c r="D145" s="194"/>
      <c r="E145" s="146"/>
      <c r="F145" s="327"/>
      <c r="G145" s="194"/>
      <c r="H145" s="355"/>
      <c r="I145" s="327"/>
    </row>
    <row r="146" spans="1:9" ht="19.25" customHeight="1" x14ac:dyDescent="0.3">
      <c r="A146" s="196"/>
      <c r="B146" s="154" t="s">
        <v>149</v>
      </c>
      <c r="C146" s="147">
        <v>169.58535511378298</v>
      </c>
      <c r="D146" s="194">
        <v>0.1459</v>
      </c>
      <c r="E146" s="146">
        <f>C146*D146</f>
        <v>24.742503311100936</v>
      </c>
      <c r="F146" s="327">
        <v>208.85</v>
      </c>
      <c r="G146" s="194">
        <v>0.151</v>
      </c>
      <c r="H146" s="327">
        <f>F146*G146</f>
        <v>31.536349999999999</v>
      </c>
      <c r="I146" s="327">
        <f>F146+H146</f>
        <v>240.38634999999999</v>
      </c>
    </row>
    <row r="147" spans="1:9" ht="19.25" customHeight="1" x14ac:dyDescent="0.3">
      <c r="A147" s="196"/>
      <c r="B147" s="154" t="s">
        <v>150</v>
      </c>
      <c r="C147" s="147"/>
      <c r="D147" s="194"/>
      <c r="E147" s="146"/>
      <c r="F147" s="327"/>
      <c r="G147" s="194"/>
      <c r="H147" s="355"/>
      <c r="I147" s="327"/>
    </row>
    <row r="148" spans="1:9" ht="19.25" customHeight="1" x14ac:dyDescent="0.3">
      <c r="A148" s="196"/>
      <c r="B148" s="154" t="s">
        <v>151</v>
      </c>
      <c r="C148" s="147"/>
      <c r="D148" s="194"/>
      <c r="E148" s="146"/>
      <c r="F148" s="327"/>
      <c r="G148" s="194"/>
      <c r="H148" s="355"/>
      <c r="I148" s="327"/>
    </row>
    <row r="149" spans="1:9" ht="19.25" customHeight="1" x14ac:dyDescent="0.3">
      <c r="A149" s="196"/>
      <c r="B149" s="154" t="s">
        <v>152</v>
      </c>
      <c r="C149" s="147"/>
      <c r="D149" s="194"/>
      <c r="E149" s="146"/>
      <c r="F149" s="327"/>
      <c r="G149" s="194"/>
      <c r="H149" s="355"/>
      <c r="I149" s="327"/>
    </row>
    <row r="150" spans="1:9" ht="19.25" customHeight="1" x14ac:dyDescent="0.3">
      <c r="A150" s="196"/>
      <c r="B150" s="154" t="s">
        <v>797</v>
      </c>
      <c r="C150" s="147">
        <v>274.57793080264082</v>
      </c>
      <c r="D150" s="194">
        <v>0.1459</v>
      </c>
      <c r="E150" s="146">
        <f>C150*D150</f>
        <v>40.0609201041053</v>
      </c>
      <c r="F150" s="327">
        <v>338.14</v>
      </c>
      <c r="G150" s="194">
        <v>0.151</v>
      </c>
      <c r="H150" s="327">
        <f>F150*G150</f>
        <v>51.059139999999999</v>
      </c>
      <c r="I150" s="327">
        <f>F150+H150</f>
        <v>389.19914</v>
      </c>
    </row>
    <row r="151" spans="1:9" ht="19.25" customHeight="1" x14ac:dyDescent="0.3">
      <c r="A151" s="196"/>
      <c r="B151" s="154" t="s">
        <v>153</v>
      </c>
      <c r="C151" s="147"/>
      <c r="D151" s="194"/>
      <c r="E151" s="146"/>
      <c r="F151" s="327"/>
      <c r="G151" s="194"/>
      <c r="H151" s="355"/>
      <c r="I151" s="327"/>
    </row>
    <row r="152" spans="1:9" ht="19.25" customHeight="1" x14ac:dyDescent="0.3">
      <c r="A152" s="196"/>
      <c r="B152" s="154" t="s">
        <v>798</v>
      </c>
      <c r="C152" s="147">
        <v>437.82426343284482</v>
      </c>
      <c r="D152" s="194">
        <v>0.1459</v>
      </c>
      <c r="E152" s="146">
        <f>C152*D152</f>
        <v>63.878560034852057</v>
      </c>
      <c r="F152" s="327">
        <v>539.17999999999995</v>
      </c>
      <c r="G152" s="194">
        <v>0.151</v>
      </c>
      <c r="H152" s="327">
        <f>F152*G152</f>
        <v>81.416179999999983</v>
      </c>
      <c r="I152" s="327">
        <f>F152+H152</f>
        <v>620.59617999999989</v>
      </c>
    </row>
    <row r="153" spans="1:9" ht="19.25" customHeight="1" x14ac:dyDescent="0.3">
      <c r="A153" s="196"/>
      <c r="B153" s="154"/>
      <c r="C153" s="147"/>
      <c r="D153" s="194"/>
      <c r="E153" s="146"/>
      <c r="F153" s="327"/>
      <c r="G153" s="194"/>
      <c r="H153" s="355"/>
      <c r="I153" s="327"/>
    </row>
    <row r="154" spans="1:9" ht="19.25" customHeight="1" x14ac:dyDescent="0.3">
      <c r="A154" s="415" t="s">
        <v>31</v>
      </c>
      <c r="B154" s="415"/>
      <c r="C154" s="181"/>
      <c r="D154" s="356"/>
      <c r="E154" s="180"/>
      <c r="F154" s="337"/>
      <c r="G154" s="356"/>
      <c r="H154" s="354"/>
      <c r="I154" s="330"/>
    </row>
    <row r="155" spans="1:9" ht="19.25" customHeight="1" x14ac:dyDescent="0.3">
      <c r="A155" s="415" t="s">
        <v>799</v>
      </c>
      <c r="B155" s="415"/>
      <c r="C155" s="181"/>
      <c r="D155" s="356"/>
      <c r="E155" s="180"/>
      <c r="F155" s="337"/>
      <c r="G155" s="356"/>
      <c r="H155" s="354"/>
      <c r="I155" s="330"/>
    </row>
    <row r="156" spans="1:9" ht="19.25" customHeight="1" thickBot="1" x14ac:dyDescent="0.35">
      <c r="A156" s="198"/>
      <c r="B156" s="199"/>
      <c r="C156" s="181"/>
      <c r="D156" s="356"/>
      <c r="E156" s="180"/>
      <c r="F156" s="337"/>
      <c r="G156" s="356"/>
      <c r="H156" s="354"/>
      <c r="I156" s="330"/>
    </row>
    <row r="157" spans="1:9" ht="39" customHeight="1" thickBot="1" x14ac:dyDescent="0.35">
      <c r="A157" s="310"/>
      <c r="B157" s="304" t="s">
        <v>33</v>
      </c>
      <c r="C157" s="305" t="s">
        <v>34</v>
      </c>
      <c r="D157" s="352" t="s">
        <v>3</v>
      </c>
      <c r="E157" s="306" t="s">
        <v>35</v>
      </c>
      <c r="F157" s="334" t="s">
        <v>791</v>
      </c>
      <c r="G157" s="352" t="s">
        <v>3</v>
      </c>
      <c r="H157" s="349" t="s">
        <v>4</v>
      </c>
      <c r="I157" s="347" t="s">
        <v>795</v>
      </c>
    </row>
    <row r="158" spans="1:9" ht="19.25" customHeight="1" x14ac:dyDescent="0.3">
      <c r="A158" s="196"/>
      <c r="B158" s="154" t="s">
        <v>154</v>
      </c>
      <c r="C158" s="173"/>
      <c r="D158" s="194"/>
      <c r="E158" s="159"/>
      <c r="F158" s="338"/>
      <c r="G158" s="194"/>
      <c r="H158" s="355"/>
      <c r="I158" s="327"/>
    </row>
    <row r="159" spans="1:9" ht="19.25" customHeight="1" x14ac:dyDescent="0.3">
      <c r="A159" s="196"/>
      <c r="B159" s="154" t="s">
        <v>155</v>
      </c>
      <c r="C159" s="147"/>
      <c r="D159" s="194"/>
      <c r="E159" s="159"/>
      <c r="F159" s="327"/>
      <c r="G159" s="194"/>
      <c r="H159" s="355"/>
      <c r="I159" s="327"/>
    </row>
    <row r="160" spans="1:9" ht="19.25" customHeight="1" x14ac:dyDescent="0.3">
      <c r="A160" s="196"/>
      <c r="B160" s="154" t="s">
        <v>156</v>
      </c>
      <c r="C160" s="147"/>
      <c r="D160" s="194"/>
      <c r="E160" s="159"/>
      <c r="F160" s="327"/>
      <c r="G160" s="194"/>
      <c r="H160" s="355"/>
      <c r="I160" s="327"/>
    </row>
    <row r="161" spans="1:9" ht="19.25" customHeight="1" x14ac:dyDescent="0.3">
      <c r="A161" s="196"/>
      <c r="B161" s="154" t="s">
        <v>157</v>
      </c>
      <c r="C161" s="147"/>
      <c r="D161" s="194"/>
      <c r="E161" s="159"/>
      <c r="F161" s="327"/>
      <c r="G161" s="194"/>
      <c r="H161" s="355"/>
      <c r="I161" s="327"/>
    </row>
    <row r="162" spans="1:9" ht="19.25" customHeight="1" x14ac:dyDescent="0.3">
      <c r="A162" s="196"/>
      <c r="B162" s="154"/>
      <c r="C162" s="147"/>
      <c r="D162" s="194"/>
      <c r="E162" s="159"/>
      <c r="F162" s="327"/>
      <c r="G162" s="194"/>
      <c r="H162" s="355"/>
      <c r="I162" s="327"/>
    </row>
    <row r="163" spans="1:9" ht="19.25" customHeight="1" x14ac:dyDescent="0.3">
      <c r="A163" s="196"/>
      <c r="B163" s="154"/>
      <c r="C163" s="147"/>
      <c r="D163" s="194"/>
      <c r="E163" s="159"/>
      <c r="F163" s="327"/>
      <c r="G163" s="194"/>
      <c r="H163" s="355"/>
      <c r="I163" s="327"/>
    </row>
    <row r="164" spans="1:9" ht="19.25" customHeight="1" x14ac:dyDescent="0.3">
      <c r="A164" s="196"/>
      <c r="B164" s="154"/>
      <c r="C164" s="147"/>
      <c r="D164" s="194"/>
      <c r="E164" s="159"/>
      <c r="F164" s="327"/>
      <c r="G164" s="194"/>
      <c r="H164" s="355"/>
      <c r="I164" s="327"/>
    </row>
    <row r="165" spans="1:9" ht="19.25" customHeight="1" x14ac:dyDescent="0.3">
      <c r="A165" s="196"/>
      <c r="B165" s="154" t="s">
        <v>158</v>
      </c>
      <c r="C165" s="147"/>
      <c r="D165" s="194"/>
      <c r="E165" s="159"/>
      <c r="F165" s="327"/>
      <c r="G165" s="194"/>
      <c r="H165" s="355"/>
      <c r="I165" s="327"/>
    </row>
    <row r="166" spans="1:9" ht="19.25" customHeight="1" x14ac:dyDescent="0.3">
      <c r="A166" s="196"/>
      <c r="B166" s="154" t="s">
        <v>159</v>
      </c>
      <c r="C166" s="147"/>
      <c r="D166" s="194"/>
      <c r="E166" s="159"/>
      <c r="F166" s="327"/>
      <c r="G166" s="194"/>
      <c r="H166" s="355"/>
      <c r="I166" s="327"/>
    </row>
    <row r="167" spans="1:9" ht="19.25" customHeight="1" x14ac:dyDescent="0.3">
      <c r="A167" s="196"/>
      <c r="B167" s="154" t="s">
        <v>160</v>
      </c>
      <c r="C167" s="147"/>
      <c r="D167" s="194"/>
      <c r="E167" s="159"/>
      <c r="F167" s="327"/>
      <c r="G167" s="194"/>
      <c r="H167" s="355"/>
      <c r="I167" s="327"/>
    </row>
    <row r="168" spans="1:9" ht="19.25" customHeight="1" x14ac:dyDescent="0.3">
      <c r="A168" s="196"/>
      <c r="B168" s="154" t="s">
        <v>161</v>
      </c>
      <c r="C168" s="147"/>
      <c r="D168" s="194"/>
      <c r="E168" s="159"/>
      <c r="F168" s="327"/>
      <c r="G168" s="194"/>
      <c r="H168" s="355"/>
      <c r="I168" s="327"/>
    </row>
    <row r="169" spans="1:9" ht="19.25" customHeight="1" x14ac:dyDescent="0.3">
      <c r="A169" s="196"/>
      <c r="B169" s="154" t="s">
        <v>162</v>
      </c>
      <c r="C169" s="147"/>
      <c r="D169" s="194"/>
      <c r="E169" s="159"/>
      <c r="F169" s="327"/>
      <c r="G169" s="194"/>
      <c r="H169" s="355"/>
      <c r="I169" s="327"/>
    </row>
    <row r="170" spans="1:9" ht="19.25" customHeight="1" x14ac:dyDescent="0.3">
      <c r="A170" s="196"/>
      <c r="B170" s="154" t="s">
        <v>163</v>
      </c>
      <c r="C170" s="147"/>
      <c r="D170" s="194"/>
      <c r="E170" s="159"/>
      <c r="F170" s="327"/>
      <c r="G170" s="194"/>
      <c r="H170" s="355"/>
      <c r="I170" s="327"/>
    </row>
    <row r="171" spans="1:9" ht="19.25" customHeight="1" x14ac:dyDescent="0.3">
      <c r="A171" s="196"/>
      <c r="B171" s="154" t="s">
        <v>164</v>
      </c>
      <c r="C171" s="147"/>
      <c r="D171" s="194"/>
      <c r="E171" s="159"/>
      <c r="F171" s="327"/>
      <c r="G171" s="194"/>
      <c r="H171" s="355"/>
      <c r="I171" s="327"/>
    </row>
    <row r="172" spans="1:9" ht="19.25" customHeight="1" x14ac:dyDescent="0.3">
      <c r="A172" s="196"/>
      <c r="B172" s="154"/>
      <c r="C172" s="147"/>
      <c r="D172" s="194"/>
      <c r="E172" s="159"/>
      <c r="F172" s="327"/>
      <c r="G172" s="194"/>
      <c r="H172" s="355"/>
      <c r="I172" s="327"/>
    </row>
    <row r="173" spans="1:9" ht="19.25" customHeight="1" x14ac:dyDescent="0.3">
      <c r="A173" s="196"/>
      <c r="B173" s="154" t="s">
        <v>165</v>
      </c>
      <c r="C173" s="147"/>
      <c r="D173" s="194"/>
      <c r="E173" s="159"/>
      <c r="F173" s="327"/>
      <c r="G173" s="194"/>
      <c r="H173" s="355"/>
      <c r="I173" s="327"/>
    </row>
    <row r="174" spans="1:9" ht="19.25" customHeight="1" x14ac:dyDescent="0.3">
      <c r="A174" s="196"/>
      <c r="B174" s="154" t="s">
        <v>166</v>
      </c>
      <c r="C174" s="147"/>
      <c r="D174" s="194"/>
      <c r="E174" s="159"/>
      <c r="F174" s="327"/>
      <c r="G174" s="194"/>
      <c r="H174" s="355"/>
      <c r="I174" s="327"/>
    </row>
    <row r="175" spans="1:9" ht="19.25" customHeight="1" x14ac:dyDescent="0.3">
      <c r="A175" s="196"/>
      <c r="B175" s="154"/>
      <c r="C175" s="147"/>
      <c r="D175" s="194"/>
      <c r="E175" s="159"/>
      <c r="F175" s="327"/>
      <c r="G175" s="194"/>
      <c r="H175" s="355"/>
      <c r="I175" s="327"/>
    </row>
    <row r="176" spans="1:9" ht="19.25" customHeight="1" x14ac:dyDescent="0.25">
      <c r="A176" s="208"/>
      <c r="B176" s="149"/>
      <c r="C176" s="147"/>
      <c r="D176" s="194"/>
      <c r="E176" s="159"/>
      <c r="F176" s="327"/>
      <c r="G176" s="194"/>
      <c r="H176" s="355"/>
      <c r="I176" s="327"/>
    </row>
    <row r="177" spans="1:9" ht="19.25" customHeight="1" x14ac:dyDescent="0.3">
      <c r="A177" s="208" t="s">
        <v>167</v>
      </c>
      <c r="B177" s="192" t="s">
        <v>168</v>
      </c>
      <c r="C177" s="147"/>
      <c r="D177" s="194"/>
      <c r="E177" s="159"/>
      <c r="F177" s="327"/>
      <c r="G177" s="194"/>
      <c r="H177" s="355"/>
      <c r="I177" s="327"/>
    </row>
    <row r="178" spans="1:9" ht="19.25" customHeight="1" x14ac:dyDescent="0.3">
      <c r="A178" s="196"/>
      <c r="B178" s="192" t="s">
        <v>169</v>
      </c>
      <c r="C178" s="147"/>
      <c r="D178" s="194"/>
      <c r="E178" s="159"/>
      <c r="F178" s="327"/>
      <c r="G178" s="194"/>
      <c r="H178" s="355"/>
      <c r="I178" s="327"/>
    </row>
    <row r="179" spans="1:9" ht="19.25" customHeight="1" x14ac:dyDescent="0.3">
      <c r="A179" s="196"/>
      <c r="B179" s="154" t="s">
        <v>170</v>
      </c>
      <c r="C179" s="147"/>
      <c r="D179" s="194"/>
      <c r="E179" s="159"/>
      <c r="F179" s="327"/>
      <c r="G179" s="194"/>
      <c r="H179" s="355"/>
      <c r="I179" s="327"/>
    </row>
    <row r="180" spans="1:9" ht="19.25" customHeight="1" x14ac:dyDescent="0.3">
      <c r="A180" s="196"/>
      <c r="B180" s="154" t="s">
        <v>171</v>
      </c>
      <c r="C180" s="147"/>
      <c r="D180" s="194"/>
      <c r="E180" s="159"/>
      <c r="F180" s="327"/>
      <c r="G180" s="194"/>
      <c r="H180" s="355"/>
      <c r="I180" s="327"/>
    </row>
    <row r="181" spans="1:9" ht="19.25" customHeight="1" x14ac:dyDescent="0.3">
      <c r="A181" s="196"/>
      <c r="B181" s="154" t="s">
        <v>172</v>
      </c>
      <c r="C181" s="147"/>
      <c r="D181" s="194"/>
      <c r="E181" s="159"/>
      <c r="F181" s="327"/>
      <c r="G181" s="194"/>
      <c r="H181" s="355"/>
      <c r="I181" s="327"/>
    </row>
    <row r="182" spans="1:9" ht="19.25" customHeight="1" x14ac:dyDescent="0.3">
      <c r="A182" s="196"/>
      <c r="B182" s="154" t="s">
        <v>173</v>
      </c>
      <c r="C182" s="147"/>
      <c r="D182" s="194"/>
      <c r="E182" s="159"/>
      <c r="F182" s="327"/>
      <c r="G182" s="194"/>
      <c r="H182" s="355"/>
      <c r="I182" s="327"/>
    </row>
    <row r="183" spans="1:9" ht="19.25" customHeight="1" x14ac:dyDescent="0.3">
      <c r="A183" s="196"/>
      <c r="B183" s="154" t="s">
        <v>174</v>
      </c>
      <c r="C183" s="147">
        <v>79.82225276471253</v>
      </c>
      <c r="D183" s="194">
        <v>0.1459</v>
      </c>
      <c r="E183" s="159">
        <f>C183*D183</f>
        <v>11.646066678371559</v>
      </c>
      <c r="F183" s="327">
        <v>98.3</v>
      </c>
      <c r="G183" s="194">
        <v>0.151</v>
      </c>
      <c r="H183" s="327">
        <f>F183*G183</f>
        <v>14.843299999999999</v>
      </c>
      <c r="I183" s="327">
        <f>F183+H183</f>
        <v>113.1433</v>
      </c>
    </row>
    <row r="184" spans="1:9" ht="19.25" customHeight="1" x14ac:dyDescent="0.3">
      <c r="A184" s="196"/>
      <c r="B184" s="154"/>
      <c r="C184" s="147"/>
      <c r="D184" s="194"/>
      <c r="E184" s="159"/>
      <c r="F184" s="327"/>
      <c r="G184" s="194"/>
      <c r="H184" s="355"/>
      <c r="I184" s="327"/>
    </row>
    <row r="185" spans="1:9" ht="19.25" customHeight="1" x14ac:dyDescent="0.3">
      <c r="A185" s="196"/>
      <c r="B185" s="154" t="s">
        <v>175</v>
      </c>
      <c r="C185" s="147"/>
      <c r="D185" s="194"/>
      <c r="E185" s="159"/>
      <c r="F185" s="327"/>
      <c r="G185" s="194"/>
      <c r="H185" s="355"/>
      <c r="I185" s="327"/>
    </row>
    <row r="186" spans="1:9" ht="19.25" customHeight="1" x14ac:dyDescent="0.3">
      <c r="A186" s="196"/>
      <c r="B186" s="154" t="s">
        <v>176</v>
      </c>
      <c r="C186" s="147"/>
      <c r="D186" s="194"/>
      <c r="E186" s="159"/>
      <c r="F186" s="327"/>
      <c r="G186" s="194"/>
      <c r="H186" s="355"/>
      <c r="I186" s="327"/>
    </row>
    <row r="187" spans="1:9" ht="19.25" customHeight="1" x14ac:dyDescent="0.3">
      <c r="A187" s="196"/>
      <c r="B187" s="154" t="s">
        <v>177</v>
      </c>
      <c r="C187" s="147"/>
      <c r="D187" s="194"/>
      <c r="E187" s="159"/>
      <c r="F187" s="327"/>
      <c r="G187" s="194"/>
      <c r="H187" s="355"/>
      <c r="I187" s="327"/>
    </row>
    <row r="188" spans="1:9" ht="19.25" customHeight="1" x14ac:dyDescent="0.3">
      <c r="A188" s="196"/>
      <c r="B188" s="154" t="s">
        <v>178</v>
      </c>
      <c r="C188" s="147"/>
      <c r="D188" s="194"/>
      <c r="E188" s="159"/>
      <c r="F188" s="327"/>
      <c r="G188" s="194"/>
      <c r="H188" s="355"/>
      <c r="I188" s="327"/>
    </row>
    <row r="189" spans="1:9" ht="19.25" customHeight="1" x14ac:dyDescent="0.3">
      <c r="A189" s="197"/>
      <c r="B189" s="154" t="s">
        <v>179</v>
      </c>
      <c r="C189" s="147">
        <v>160.78849218794247</v>
      </c>
      <c r="D189" s="194">
        <v>0.1459</v>
      </c>
      <c r="E189" s="159">
        <f>C189*D189</f>
        <v>23.459041010220805</v>
      </c>
      <c r="F189" s="327">
        <v>198.01</v>
      </c>
      <c r="G189" s="194">
        <v>0.151</v>
      </c>
      <c r="H189" s="327">
        <f>F189*G189</f>
        <v>29.899509999999999</v>
      </c>
      <c r="I189" s="327">
        <f>F189+H189</f>
        <v>227.90950999999998</v>
      </c>
    </row>
    <row r="190" spans="1:9" ht="19.25" customHeight="1" x14ac:dyDescent="0.25">
      <c r="A190" s="209"/>
      <c r="B190" s="210"/>
      <c r="C190" s="123"/>
      <c r="D190" s="211"/>
      <c r="E190" s="108"/>
      <c r="F190" s="325"/>
      <c r="G190" s="211"/>
      <c r="H190" s="353"/>
      <c r="I190" s="325"/>
    </row>
    <row r="191" spans="1:9" ht="19.25" customHeight="1" x14ac:dyDescent="0.25">
      <c r="A191" s="212"/>
      <c r="B191" s="109"/>
      <c r="C191" s="123"/>
      <c r="D191" s="211"/>
      <c r="E191" s="108"/>
      <c r="F191" s="325"/>
      <c r="G191" s="211"/>
      <c r="H191" s="353"/>
      <c r="I191" s="325"/>
    </row>
    <row r="192" spans="1:9" ht="19.25" customHeight="1" x14ac:dyDescent="0.25">
      <c r="A192" s="213"/>
      <c r="B192" s="120"/>
      <c r="C192" s="123"/>
      <c r="D192" s="211"/>
      <c r="E192" s="108"/>
      <c r="F192" s="325"/>
      <c r="G192" s="211"/>
      <c r="H192" s="353"/>
      <c r="I192" s="325"/>
    </row>
    <row r="193" spans="1:9" ht="19.25" customHeight="1" x14ac:dyDescent="0.25">
      <c r="A193" s="213"/>
      <c r="B193" s="120"/>
      <c r="C193" s="123"/>
      <c r="D193" s="211"/>
      <c r="E193" s="108"/>
      <c r="F193" s="325"/>
      <c r="G193" s="211"/>
      <c r="H193" s="353"/>
      <c r="I193" s="325"/>
    </row>
    <row r="194" spans="1:9" ht="19.25" customHeight="1" x14ac:dyDescent="0.25">
      <c r="A194" s="122"/>
      <c r="B194" s="186"/>
      <c r="C194" s="123"/>
      <c r="D194" s="211"/>
      <c r="E194" s="108"/>
      <c r="F194" s="325"/>
      <c r="G194" s="211"/>
      <c r="H194" s="353"/>
      <c r="I194" s="325"/>
    </row>
    <row r="195" spans="1:9" ht="19.25" customHeight="1" x14ac:dyDescent="0.25">
      <c r="A195" s="122"/>
      <c r="B195" s="113"/>
      <c r="C195" s="123"/>
      <c r="D195" s="211"/>
      <c r="E195" s="108"/>
      <c r="F195" s="325"/>
      <c r="G195" s="211"/>
      <c r="H195" s="353"/>
      <c r="I195" s="325"/>
    </row>
    <row r="196" spans="1:9" ht="19.25" customHeight="1" x14ac:dyDescent="0.25">
      <c r="A196" s="371"/>
      <c r="B196" s="214"/>
      <c r="C196" s="181"/>
      <c r="D196" s="200"/>
      <c r="E196" s="180"/>
      <c r="F196" s="330"/>
      <c r="G196" s="200"/>
      <c r="H196" s="354"/>
      <c r="I196" s="330"/>
    </row>
    <row r="197" spans="1:9" ht="19.149999999999999" customHeight="1" x14ac:dyDescent="0.25">
      <c r="A197" s="178"/>
      <c r="B197" s="179"/>
      <c r="C197" s="181"/>
      <c r="D197" s="200"/>
      <c r="E197" s="180"/>
      <c r="F197" s="330"/>
      <c r="G197" s="200"/>
      <c r="H197" s="330"/>
      <c r="I197" s="330"/>
    </row>
    <row r="198" spans="1:9" ht="19.149999999999999" customHeight="1" x14ac:dyDescent="0.25">
      <c r="A198" s="178"/>
      <c r="B198" s="179"/>
      <c r="C198" s="181"/>
      <c r="D198" s="200"/>
      <c r="E198" s="180"/>
      <c r="F198" s="330"/>
      <c r="G198" s="200"/>
      <c r="H198" s="330"/>
      <c r="I198" s="330"/>
    </row>
    <row r="199" spans="1:9" ht="19.149999999999999" customHeight="1" x14ac:dyDescent="0.25">
      <c r="A199" s="178"/>
      <c r="B199" s="179"/>
      <c r="C199" s="181"/>
      <c r="D199" s="200"/>
      <c r="E199" s="180"/>
      <c r="F199" s="330"/>
      <c r="G199" s="200"/>
      <c r="H199" s="330"/>
      <c r="I199" s="330"/>
    </row>
    <row r="200" spans="1:9" ht="19.149999999999999" customHeight="1" x14ac:dyDescent="0.25">
      <c r="A200" s="178"/>
      <c r="B200" s="179"/>
      <c r="C200" s="181"/>
      <c r="D200" s="200"/>
      <c r="E200" s="180"/>
      <c r="F200" s="330"/>
      <c r="G200" s="200"/>
      <c r="H200" s="330"/>
      <c r="I200" s="330"/>
    </row>
    <row r="201" spans="1:9" ht="19.149999999999999" customHeight="1" x14ac:dyDescent="0.25">
      <c r="A201" s="178"/>
      <c r="B201" s="179"/>
      <c r="C201" s="181"/>
      <c r="D201" s="200"/>
      <c r="E201" s="180"/>
      <c r="F201" s="330"/>
      <c r="G201" s="200"/>
      <c r="H201" s="330"/>
      <c r="I201" s="330"/>
    </row>
    <row r="202" spans="1:9" ht="19.149999999999999" customHeight="1" x14ac:dyDescent="0.25">
      <c r="A202" s="178"/>
      <c r="B202" s="179"/>
      <c r="C202" s="181"/>
      <c r="D202" s="200"/>
      <c r="E202" s="180"/>
      <c r="F202" s="330"/>
      <c r="G202" s="200"/>
      <c r="H202" s="330"/>
      <c r="I202" s="330"/>
    </row>
    <row r="203" spans="1:9" ht="19.149999999999999" customHeight="1" x14ac:dyDescent="0.25">
      <c r="A203" s="178"/>
      <c r="B203" s="214"/>
      <c r="C203" s="181"/>
      <c r="D203" s="200"/>
      <c r="E203" s="180"/>
      <c r="F203" s="330"/>
      <c r="G203" s="200"/>
      <c r="H203" s="354"/>
      <c r="I203" s="330"/>
    </row>
    <row r="204" spans="1:9" ht="19.149999999999999" customHeight="1" x14ac:dyDescent="0.25">
      <c r="A204" s="178"/>
      <c r="B204" s="179"/>
      <c r="C204" s="181"/>
      <c r="D204" s="200"/>
      <c r="E204" s="180"/>
      <c r="F204" s="330"/>
      <c r="G204" s="200"/>
      <c r="H204" s="354"/>
      <c r="I204" s="330"/>
    </row>
    <row r="205" spans="1:9" ht="19.149999999999999" customHeight="1" x14ac:dyDescent="0.25">
      <c r="A205" s="178"/>
      <c r="B205" s="214"/>
      <c r="C205" s="181"/>
      <c r="D205" s="200"/>
      <c r="E205" s="180"/>
      <c r="F205" s="330"/>
      <c r="G205" s="200"/>
      <c r="H205" s="354"/>
      <c r="I205" s="330"/>
    </row>
    <row r="206" spans="1:9" ht="19.149999999999999" customHeight="1" x14ac:dyDescent="0.25">
      <c r="A206" s="178"/>
      <c r="B206" s="179"/>
      <c r="C206" s="181"/>
      <c r="D206" s="200"/>
      <c r="E206" s="180"/>
      <c r="F206" s="330"/>
      <c r="G206" s="200"/>
      <c r="H206" s="330"/>
      <c r="I206" s="330"/>
    </row>
    <row r="207" spans="1:9" ht="19.149999999999999" customHeight="1" x14ac:dyDescent="0.25">
      <c r="A207" s="178"/>
      <c r="B207" s="179"/>
      <c r="C207" s="181"/>
      <c r="D207" s="200"/>
      <c r="E207" s="180"/>
      <c r="F207" s="330"/>
      <c r="G207" s="200"/>
      <c r="H207" s="330"/>
      <c r="I207" s="330"/>
    </row>
    <row r="208" spans="1:9" ht="19.149999999999999" customHeight="1" x14ac:dyDescent="0.25">
      <c r="A208" s="178"/>
      <c r="B208" s="179"/>
      <c r="C208" s="181"/>
      <c r="D208" s="200"/>
      <c r="E208" s="180"/>
      <c r="F208" s="330"/>
      <c r="G208" s="200"/>
      <c r="H208" s="330"/>
      <c r="I208" s="330"/>
    </row>
    <row r="209" spans="1:9" ht="19.149999999999999" customHeight="1" x14ac:dyDescent="0.25">
      <c r="A209" s="178"/>
      <c r="B209" s="179"/>
      <c r="C209" s="181"/>
      <c r="D209" s="200"/>
      <c r="E209" s="180"/>
      <c r="F209" s="330"/>
      <c r="G209" s="200"/>
      <c r="H209" s="330"/>
      <c r="I209" s="330"/>
    </row>
    <row r="210" spans="1:9" ht="19.149999999999999" customHeight="1" x14ac:dyDescent="0.25">
      <c r="A210" s="178"/>
      <c r="B210" s="179"/>
      <c r="C210" s="181"/>
      <c r="D210" s="200"/>
      <c r="E210" s="180"/>
      <c r="F210" s="330"/>
      <c r="G210" s="200"/>
      <c r="H210" s="354"/>
      <c r="I210" s="330"/>
    </row>
    <row r="211" spans="1:9" ht="19.149999999999999" customHeight="1" x14ac:dyDescent="0.25">
      <c r="A211" s="178"/>
      <c r="B211" s="214"/>
      <c r="C211" s="181"/>
      <c r="D211" s="200"/>
      <c r="E211" s="180"/>
      <c r="F211" s="330"/>
      <c r="G211" s="200"/>
      <c r="H211" s="354"/>
      <c r="I211" s="330"/>
    </row>
    <row r="212" spans="1:9" ht="19.149999999999999" customHeight="1" x14ac:dyDescent="0.25">
      <c r="A212" s="178"/>
      <c r="B212" s="179"/>
      <c r="C212" s="181"/>
      <c r="D212" s="200"/>
      <c r="E212" s="180"/>
      <c r="F212" s="330"/>
      <c r="G212" s="200"/>
      <c r="H212" s="330"/>
      <c r="I212" s="330"/>
    </row>
    <row r="213" spans="1:9" ht="19.149999999999999" customHeight="1" x14ac:dyDescent="0.25">
      <c r="A213" s="178"/>
      <c r="B213" s="179"/>
      <c r="C213" s="181"/>
      <c r="D213" s="200"/>
      <c r="E213" s="180"/>
      <c r="F213" s="330"/>
      <c r="G213" s="200"/>
      <c r="H213" s="330"/>
      <c r="I213" s="330"/>
    </row>
    <row r="214" spans="1:9" ht="19.149999999999999" customHeight="1" x14ac:dyDescent="0.25">
      <c r="A214" s="178"/>
      <c r="B214" s="179"/>
      <c r="C214" s="181"/>
      <c r="D214" s="200"/>
      <c r="E214" s="180"/>
      <c r="F214" s="330"/>
      <c r="G214" s="200"/>
      <c r="H214" s="354"/>
      <c r="I214" s="330"/>
    </row>
    <row r="215" spans="1:9" ht="19.149999999999999" customHeight="1" x14ac:dyDescent="0.25">
      <c r="A215" s="178"/>
      <c r="B215" s="179"/>
      <c r="C215" s="181"/>
      <c r="D215" s="200"/>
      <c r="E215" s="180"/>
      <c r="F215" s="330"/>
      <c r="G215" s="200"/>
      <c r="H215" s="354"/>
      <c r="I215" s="330"/>
    </row>
  </sheetData>
  <mergeCells count="7">
    <mergeCell ref="A155:B155"/>
    <mergeCell ref="A79:B79"/>
    <mergeCell ref="A80:B80"/>
    <mergeCell ref="A154:B154"/>
    <mergeCell ref="A2:B2"/>
    <mergeCell ref="A4:B4"/>
    <mergeCell ref="A5:B5"/>
  </mergeCells>
  <pageMargins left="0.7" right="0.7" top="0.75" bottom="0.75" header="0.3" footer="0.3"/>
  <pageSetup paperSize="9" scale="55" orientation="portrait" r:id="rId1"/>
  <rowBreaks count="1" manualBreakCount="1">
    <brk id="125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E23" sqref="E23"/>
    </sheetView>
  </sheetViews>
  <sheetFormatPr defaultRowHeight="12.5" x14ac:dyDescent="0.25"/>
  <cols>
    <col min="1" max="1" width="50.453125" customWidth="1"/>
    <col min="2" max="5" width="23" customWidth="1"/>
  </cols>
  <sheetData>
    <row r="1" spans="1:6" s="109" customFormat="1" ht="33.75" customHeight="1" x14ac:dyDescent="0.25">
      <c r="A1" s="420" t="s">
        <v>0</v>
      </c>
      <c r="B1" s="421"/>
      <c r="C1" s="421"/>
      <c r="D1" s="421"/>
      <c r="E1" s="108"/>
      <c r="F1" s="123"/>
    </row>
    <row r="2" spans="1:6" s="109" customFormat="1" ht="33.75" customHeight="1" x14ac:dyDescent="0.5">
      <c r="A2" s="416" t="s">
        <v>800</v>
      </c>
      <c r="B2" s="416"/>
      <c r="C2" s="123"/>
      <c r="D2" s="164"/>
      <c r="E2" s="108"/>
      <c r="F2" s="123"/>
    </row>
    <row r="3" spans="1:6" s="109" customFormat="1" ht="33.75" customHeight="1" x14ac:dyDescent="0.25">
      <c r="A3" s="122"/>
      <c r="B3" s="163"/>
      <c r="C3" s="123"/>
      <c r="D3" s="164"/>
      <c r="E3" s="108"/>
      <c r="F3" s="123"/>
    </row>
    <row r="4" spans="1:6" s="160" customFormat="1" ht="14" x14ac:dyDescent="0.3">
      <c r="A4" s="189" t="s">
        <v>735</v>
      </c>
      <c r="B4" s="181"/>
      <c r="C4" s="200"/>
      <c r="D4" s="180"/>
      <c r="E4" s="181"/>
    </row>
    <row r="5" spans="1:6" s="160" customFormat="1" ht="28" x14ac:dyDescent="0.3">
      <c r="A5" s="296" t="s">
        <v>736</v>
      </c>
      <c r="B5" s="181"/>
      <c r="C5" s="200"/>
      <c r="D5" s="180"/>
      <c r="E5" s="181"/>
    </row>
    <row r="6" spans="1:6" s="160" customFormat="1" ht="14" x14ac:dyDescent="0.3">
      <c r="A6" s="221"/>
      <c r="B6" s="417" t="s">
        <v>737</v>
      </c>
      <c r="C6" s="418"/>
      <c r="D6" s="419" t="s">
        <v>738</v>
      </c>
      <c r="E6" s="418"/>
    </row>
    <row r="7" spans="1:6" s="160" customFormat="1" ht="14" x14ac:dyDescent="0.25">
      <c r="A7" s="297" t="s">
        <v>739</v>
      </c>
      <c r="B7" s="298" t="s">
        <v>740</v>
      </c>
      <c r="C7" s="299" t="s">
        <v>741</v>
      </c>
      <c r="D7" s="300" t="s">
        <v>742</v>
      </c>
      <c r="E7" s="298" t="s">
        <v>741</v>
      </c>
    </row>
    <row r="8" spans="1:6" s="160" customFormat="1" ht="14" x14ac:dyDescent="0.25">
      <c r="A8" s="269" t="s">
        <v>743</v>
      </c>
      <c r="B8" s="147">
        <v>3000</v>
      </c>
      <c r="C8" s="147">
        <v>4500</v>
      </c>
      <c r="D8" s="147">
        <v>3000</v>
      </c>
      <c r="E8" s="147">
        <v>4000</v>
      </c>
    </row>
    <row r="9" spans="1:6" s="160" customFormat="1" ht="14" x14ac:dyDescent="0.25">
      <c r="A9" s="269" t="s">
        <v>744</v>
      </c>
      <c r="B9" s="147">
        <v>1500</v>
      </c>
      <c r="C9" s="147">
        <v>2800</v>
      </c>
      <c r="D9" s="147">
        <v>1500</v>
      </c>
      <c r="E9" s="147">
        <v>2000</v>
      </c>
    </row>
    <row r="10" spans="1:6" s="160" customFormat="1" ht="14" x14ac:dyDescent="0.25">
      <c r="A10" s="269" t="s">
        <v>745</v>
      </c>
      <c r="B10" s="147">
        <v>1200</v>
      </c>
      <c r="C10" s="147">
        <v>1800</v>
      </c>
      <c r="D10" s="147" t="s">
        <v>746</v>
      </c>
      <c r="E10" s="147" t="s">
        <v>746</v>
      </c>
    </row>
    <row r="11" spans="1:6" s="160" customFormat="1" ht="18" customHeight="1" x14ac:dyDescent="0.25">
      <c r="A11" s="269" t="s">
        <v>694</v>
      </c>
      <c r="B11" s="147">
        <v>1000</v>
      </c>
      <c r="C11" s="147">
        <v>1200</v>
      </c>
      <c r="D11" s="147">
        <v>1000</v>
      </c>
      <c r="E11" s="147">
        <v>1200</v>
      </c>
    </row>
    <row r="12" spans="1:6" s="160" customFormat="1" ht="14" x14ac:dyDescent="0.25">
      <c r="A12" s="269" t="s">
        <v>661</v>
      </c>
      <c r="B12" s="147">
        <v>1400</v>
      </c>
      <c r="C12" s="147">
        <v>1800</v>
      </c>
      <c r="D12" s="147">
        <v>1400</v>
      </c>
      <c r="E12" s="147">
        <v>1800</v>
      </c>
    </row>
    <row r="13" spans="1:6" s="160" customFormat="1" ht="14" x14ac:dyDescent="0.25">
      <c r="A13" s="269" t="s">
        <v>665</v>
      </c>
      <c r="B13" s="147">
        <v>3000</v>
      </c>
      <c r="C13" s="147">
        <v>4000</v>
      </c>
      <c r="D13" s="147">
        <v>3000</v>
      </c>
      <c r="E13" s="147">
        <v>4000</v>
      </c>
    </row>
    <row r="14" spans="1:6" s="160" customFormat="1" ht="14" x14ac:dyDescent="0.25">
      <c r="A14" s="269" t="s">
        <v>747</v>
      </c>
      <c r="B14" s="147">
        <v>2800</v>
      </c>
      <c r="C14" s="147">
        <v>3300</v>
      </c>
      <c r="D14" s="147" t="s">
        <v>746</v>
      </c>
      <c r="E14" s="147" t="s">
        <v>746</v>
      </c>
    </row>
    <row r="15" spans="1:6" s="160" customFormat="1" ht="14" x14ac:dyDescent="0.25">
      <c r="A15" s="269" t="s">
        <v>748</v>
      </c>
      <c r="B15" s="147">
        <v>7500</v>
      </c>
      <c r="C15" s="147">
        <v>8200</v>
      </c>
      <c r="D15" s="147">
        <v>5000</v>
      </c>
      <c r="E15" s="147">
        <v>7000</v>
      </c>
    </row>
    <row r="16" spans="1:6" s="160" customFormat="1" ht="14" x14ac:dyDescent="0.25">
      <c r="A16" s="269" t="s">
        <v>666</v>
      </c>
      <c r="B16" s="147">
        <v>10600</v>
      </c>
      <c r="C16" s="147">
        <v>20600</v>
      </c>
      <c r="D16" s="147">
        <v>10600</v>
      </c>
      <c r="E16" s="147">
        <v>17300</v>
      </c>
    </row>
    <row r="17" spans="1:5" s="160" customFormat="1" ht="14" x14ac:dyDescent="0.25">
      <c r="A17" s="269" t="s">
        <v>662</v>
      </c>
      <c r="B17" s="147">
        <v>7000</v>
      </c>
      <c r="C17" s="147">
        <v>8800</v>
      </c>
      <c r="D17" s="147">
        <v>5000</v>
      </c>
      <c r="E17" s="147">
        <v>8000</v>
      </c>
    </row>
    <row r="18" spans="1:5" s="160" customFormat="1" ht="14" x14ac:dyDescent="0.25">
      <c r="A18" s="269" t="s">
        <v>749</v>
      </c>
      <c r="B18" s="147">
        <v>7400</v>
      </c>
      <c r="C18" s="147">
        <v>9400</v>
      </c>
      <c r="D18" s="147">
        <v>5000</v>
      </c>
      <c r="E18" s="147">
        <v>7000</v>
      </c>
    </row>
    <row r="19" spans="1:5" s="160" customFormat="1" ht="14" x14ac:dyDescent="0.25">
      <c r="A19" s="269" t="s">
        <v>714</v>
      </c>
      <c r="B19" s="147">
        <v>1000</v>
      </c>
      <c r="C19" s="147">
        <v>1600</v>
      </c>
      <c r="D19" s="147">
        <v>1000</v>
      </c>
      <c r="E19" s="147">
        <v>1600</v>
      </c>
    </row>
    <row r="20" spans="1:5" ht="14" x14ac:dyDescent="0.3">
      <c r="A20" s="269" t="s">
        <v>668</v>
      </c>
      <c r="B20" s="301">
        <v>12000</v>
      </c>
      <c r="C20" s="301">
        <v>15000</v>
      </c>
      <c r="D20" s="301">
        <v>15000</v>
      </c>
      <c r="E20" s="301">
        <v>20000</v>
      </c>
    </row>
  </sheetData>
  <mergeCells count="4">
    <mergeCell ref="B6:C6"/>
    <mergeCell ref="D6:E6"/>
    <mergeCell ref="A2:B2"/>
    <mergeCell ref="A1:D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4"/>
  <sheetViews>
    <sheetView topLeftCell="A208" zoomScaleNormal="100" workbookViewId="0">
      <selection activeCell="G35" sqref="G35"/>
    </sheetView>
  </sheetViews>
  <sheetFormatPr defaultRowHeight="12.5" x14ac:dyDescent="0.25"/>
  <cols>
    <col min="1" max="1" width="4.81640625" customWidth="1"/>
    <col min="2" max="2" width="84.453125" customWidth="1"/>
    <col min="3" max="12" width="0" hidden="1" customWidth="1"/>
    <col min="13" max="13" width="16.1796875" hidden="1" customWidth="1"/>
    <col min="14" max="14" width="15.1796875" hidden="1" customWidth="1"/>
    <col min="15" max="15" width="16.81640625" hidden="1" customWidth="1"/>
    <col min="16" max="16" width="17.54296875" customWidth="1"/>
    <col min="17" max="17" width="15.1796875" style="137" customWidth="1"/>
    <col min="18" max="18" width="16.81640625" customWidth="1"/>
    <col min="19" max="19" width="17.54296875" customWidth="1"/>
  </cols>
  <sheetData>
    <row r="1" spans="1:19" ht="12.75" customHeight="1" x14ac:dyDescent="0.3">
      <c r="A1" s="124" t="s">
        <v>750</v>
      </c>
      <c r="B1" s="124"/>
      <c r="C1" s="124"/>
      <c r="D1" s="23"/>
      <c r="E1" s="24"/>
      <c r="F1" s="25"/>
      <c r="G1" s="26"/>
      <c r="H1" s="27"/>
      <c r="I1" s="28"/>
      <c r="J1" s="29"/>
      <c r="K1" s="29"/>
      <c r="L1" s="30"/>
      <c r="M1" s="10"/>
      <c r="N1" s="29"/>
      <c r="O1" s="30"/>
      <c r="P1" s="10"/>
      <c r="Q1" s="132"/>
      <c r="R1" s="30"/>
      <c r="S1" s="10"/>
    </row>
    <row r="2" spans="1:19" ht="14" x14ac:dyDescent="0.3">
      <c r="A2" s="124" t="s">
        <v>751</v>
      </c>
      <c r="B2" s="124"/>
      <c r="C2" s="124"/>
      <c r="D2" s="3"/>
      <c r="E2" s="2"/>
      <c r="F2" s="2"/>
      <c r="G2" s="4"/>
      <c r="H2" s="5"/>
      <c r="I2" s="6"/>
      <c r="J2" s="31"/>
      <c r="K2" s="31"/>
      <c r="L2" s="7"/>
      <c r="M2" s="8"/>
      <c r="N2" s="31"/>
      <c r="O2" s="7"/>
      <c r="P2" s="8"/>
      <c r="Q2" s="133"/>
      <c r="R2" s="7"/>
      <c r="S2" s="8"/>
    </row>
    <row r="3" spans="1:19" x14ac:dyDescent="0.25">
      <c r="A3" s="1"/>
      <c r="B3" s="32"/>
      <c r="C3" s="33"/>
      <c r="D3" s="3"/>
      <c r="E3" s="2"/>
      <c r="F3" s="2"/>
      <c r="G3" s="4"/>
      <c r="H3" s="5"/>
      <c r="I3" s="6"/>
      <c r="J3" s="31"/>
      <c r="K3" s="31"/>
      <c r="L3" s="7"/>
      <c r="M3" s="8"/>
      <c r="N3" s="31"/>
      <c r="O3" s="7"/>
      <c r="P3" s="8"/>
      <c r="Q3" s="133"/>
      <c r="R3" s="7"/>
      <c r="S3" s="8"/>
    </row>
    <row r="4" spans="1:19" ht="20" thickBot="1" x14ac:dyDescent="0.3">
      <c r="A4" s="1"/>
      <c r="B4" s="34" t="s">
        <v>32</v>
      </c>
      <c r="C4" s="2"/>
      <c r="D4" s="3"/>
      <c r="E4" s="2"/>
      <c r="F4" s="2"/>
      <c r="G4" s="4"/>
      <c r="H4" s="5"/>
      <c r="I4" s="6"/>
      <c r="J4" s="31"/>
      <c r="K4" s="31"/>
      <c r="L4" s="7"/>
      <c r="M4" s="8"/>
      <c r="N4" s="31"/>
      <c r="O4" s="7"/>
      <c r="P4" s="8"/>
      <c r="Q4" s="133"/>
      <c r="R4" s="7"/>
      <c r="S4" s="8"/>
    </row>
    <row r="5" spans="1:19" ht="14" x14ac:dyDescent="0.3">
      <c r="A5" s="35"/>
      <c r="B5" s="36" t="s">
        <v>33</v>
      </c>
      <c r="C5" s="37" t="s">
        <v>752</v>
      </c>
      <c r="D5" s="38"/>
      <c r="E5" s="39"/>
      <c r="F5" s="40" t="s">
        <v>753</v>
      </c>
      <c r="G5" s="37" t="s">
        <v>754</v>
      </c>
      <c r="H5" s="38"/>
      <c r="I5" s="39"/>
      <c r="J5" s="40" t="s">
        <v>755</v>
      </c>
      <c r="K5" s="38"/>
      <c r="L5" s="41"/>
      <c r="M5" s="42" t="s">
        <v>756</v>
      </c>
      <c r="N5" s="38"/>
      <c r="O5" s="41"/>
      <c r="P5" s="42" t="s">
        <v>757</v>
      </c>
      <c r="Q5" s="38"/>
      <c r="R5" s="41"/>
      <c r="S5" s="42" t="s">
        <v>758</v>
      </c>
    </row>
    <row r="6" spans="1:19" ht="14" x14ac:dyDescent="0.3">
      <c r="A6" s="43"/>
      <c r="B6" s="44"/>
      <c r="C6" s="45" t="s">
        <v>759</v>
      </c>
      <c r="D6" s="46"/>
      <c r="E6" s="47"/>
      <c r="F6" s="48" t="s">
        <v>760</v>
      </c>
      <c r="G6" s="45" t="s">
        <v>759</v>
      </c>
      <c r="H6" s="46"/>
      <c r="I6" s="47"/>
      <c r="J6" s="48" t="s">
        <v>761</v>
      </c>
      <c r="K6" s="46"/>
      <c r="L6" s="49"/>
      <c r="M6" s="50" t="s">
        <v>686</v>
      </c>
      <c r="N6" s="46"/>
      <c r="O6" s="49"/>
      <c r="P6" s="50" t="s">
        <v>762</v>
      </c>
      <c r="Q6" s="46"/>
      <c r="R6" s="49"/>
      <c r="S6" s="50" t="s">
        <v>760</v>
      </c>
    </row>
    <row r="7" spans="1:19" ht="42.5" thickBot="1" x14ac:dyDescent="0.35">
      <c r="A7" s="51"/>
      <c r="B7" s="52"/>
      <c r="C7" s="53" t="s">
        <v>763</v>
      </c>
      <c r="D7" s="54" t="s">
        <v>3</v>
      </c>
      <c r="E7" s="55" t="s">
        <v>687</v>
      </c>
      <c r="F7" s="56" t="s">
        <v>763</v>
      </c>
      <c r="G7" s="53" t="s">
        <v>763</v>
      </c>
      <c r="H7" s="54" t="s">
        <v>3</v>
      </c>
      <c r="I7" s="55" t="s">
        <v>687</v>
      </c>
      <c r="J7" s="56" t="s">
        <v>763</v>
      </c>
      <c r="K7" s="54" t="s">
        <v>3</v>
      </c>
      <c r="L7" s="57" t="s">
        <v>687</v>
      </c>
      <c r="M7" s="58" t="s">
        <v>763</v>
      </c>
      <c r="N7" s="54" t="s">
        <v>3</v>
      </c>
      <c r="O7" s="57" t="s">
        <v>687</v>
      </c>
      <c r="P7" s="58" t="s">
        <v>763</v>
      </c>
      <c r="Q7" s="54" t="s">
        <v>3</v>
      </c>
      <c r="R7" s="57" t="s">
        <v>687</v>
      </c>
      <c r="S7" s="58" t="s">
        <v>763</v>
      </c>
    </row>
    <row r="8" spans="1:19" ht="14" x14ac:dyDescent="0.3">
      <c r="A8" s="11" t="s">
        <v>36</v>
      </c>
      <c r="B8" s="59" t="s">
        <v>37</v>
      </c>
      <c r="C8" s="60"/>
      <c r="D8" s="61"/>
      <c r="E8" s="12"/>
      <c r="F8" s="12"/>
      <c r="G8" s="13"/>
      <c r="H8" s="14"/>
      <c r="I8" s="15"/>
      <c r="J8" s="16"/>
      <c r="K8" s="14"/>
      <c r="L8" s="17"/>
      <c r="M8" s="16"/>
      <c r="N8" s="14"/>
      <c r="O8" s="17"/>
      <c r="P8" s="16"/>
      <c r="Q8" s="134"/>
      <c r="R8" s="17"/>
      <c r="S8" s="16"/>
    </row>
    <row r="9" spans="1:19" ht="14" x14ac:dyDescent="0.25">
      <c r="A9" s="62"/>
      <c r="B9" s="63"/>
      <c r="C9" s="64"/>
      <c r="D9" s="61"/>
      <c r="E9" s="12"/>
      <c r="F9" s="20"/>
      <c r="G9" s="13"/>
      <c r="H9" s="14"/>
      <c r="I9" s="15"/>
      <c r="J9" s="16"/>
      <c r="K9" s="14"/>
      <c r="L9" s="17"/>
      <c r="M9" s="16"/>
      <c r="N9" s="14"/>
      <c r="O9" s="17"/>
      <c r="P9" s="16"/>
      <c r="Q9" s="134"/>
      <c r="R9" s="17"/>
      <c r="S9" s="16"/>
    </row>
    <row r="10" spans="1:19" ht="14" x14ac:dyDescent="0.3">
      <c r="A10" s="62" t="s">
        <v>38</v>
      </c>
      <c r="B10" s="59" t="s">
        <v>39</v>
      </c>
      <c r="C10" s="64"/>
      <c r="D10" s="61"/>
      <c r="E10" s="12"/>
      <c r="F10" s="20"/>
      <c r="G10" s="13"/>
      <c r="H10" s="14"/>
      <c r="I10" s="15"/>
      <c r="J10" s="16"/>
      <c r="K10" s="14"/>
      <c r="L10" s="17"/>
      <c r="M10" s="16"/>
      <c r="N10" s="14"/>
      <c r="O10" s="17"/>
      <c r="P10" s="16"/>
      <c r="Q10" s="134"/>
      <c r="R10" s="17"/>
      <c r="S10" s="16"/>
    </row>
    <row r="11" spans="1:19" ht="14" x14ac:dyDescent="0.25">
      <c r="A11" s="62"/>
      <c r="B11" s="65" t="s">
        <v>40</v>
      </c>
      <c r="C11" s="64"/>
      <c r="D11" s="61"/>
      <c r="E11" s="12"/>
      <c r="F11" s="20"/>
      <c r="G11" s="13"/>
      <c r="H11" s="14"/>
      <c r="I11" s="15"/>
      <c r="J11" s="16"/>
      <c r="K11" s="14"/>
      <c r="L11" s="17"/>
      <c r="M11" s="16"/>
      <c r="N11" s="14"/>
      <c r="O11" s="17"/>
      <c r="P11" s="16"/>
      <c r="Q11" s="134"/>
      <c r="R11" s="17"/>
      <c r="S11" s="16"/>
    </row>
    <row r="12" spans="1:19" ht="14" x14ac:dyDescent="0.25">
      <c r="A12" s="62"/>
      <c r="B12" s="65" t="s">
        <v>41</v>
      </c>
      <c r="C12" s="64"/>
      <c r="D12" s="61"/>
      <c r="E12" s="12"/>
      <c r="F12" s="20"/>
      <c r="G12" s="13"/>
      <c r="H12" s="14"/>
      <c r="I12" s="15"/>
      <c r="J12" s="16"/>
      <c r="K12" s="14"/>
      <c r="L12" s="17"/>
      <c r="M12" s="16"/>
      <c r="N12" s="14"/>
      <c r="O12" s="17"/>
      <c r="P12" s="16"/>
      <c r="Q12" s="134"/>
      <c r="R12" s="17"/>
      <c r="S12" s="16"/>
    </row>
    <row r="13" spans="1:19" ht="14" x14ac:dyDescent="0.25">
      <c r="A13" s="62"/>
      <c r="B13" s="65" t="s">
        <v>764</v>
      </c>
      <c r="C13" s="64"/>
      <c r="D13" s="61"/>
      <c r="E13" s="12"/>
      <c r="F13" s="20"/>
      <c r="G13" s="13"/>
      <c r="H13" s="14"/>
      <c r="I13" s="15"/>
      <c r="J13" s="16"/>
      <c r="K13" s="14"/>
      <c r="L13" s="17"/>
      <c r="M13" s="16"/>
      <c r="N13" s="14"/>
      <c r="O13" s="17"/>
      <c r="P13" s="16"/>
      <c r="Q13" s="134"/>
      <c r="R13" s="17"/>
      <c r="S13" s="16"/>
    </row>
    <row r="14" spans="1:19" ht="14" x14ac:dyDescent="0.3">
      <c r="A14" s="62"/>
      <c r="B14" s="65" t="s">
        <v>765</v>
      </c>
      <c r="C14" s="64"/>
      <c r="D14" s="61"/>
      <c r="E14" s="12"/>
      <c r="F14" s="20"/>
      <c r="G14" s="13"/>
      <c r="H14" s="14"/>
      <c r="I14" s="15"/>
      <c r="J14" s="16"/>
      <c r="K14" s="14"/>
      <c r="L14" s="17"/>
      <c r="M14" s="16"/>
      <c r="N14" s="14"/>
      <c r="O14" s="17"/>
      <c r="P14" s="16"/>
      <c r="Q14" s="134"/>
      <c r="R14" s="17"/>
      <c r="S14" s="16"/>
    </row>
    <row r="15" spans="1:19" ht="14" x14ac:dyDescent="0.25">
      <c r="A15" s="62"/>
      <c r="B15" s="65" t="s">
        <v>44</v>
      </c>
      <c r="C15" s="64"/>
      <c r="D15" s="61"/>
      <c r="E15" s="12"/>
      <c r="F15" s="20"/>
      <c r="G15" s="13"/>
      <c r="H15" s="14"/>
      <c r="I15" s="15"/>
      <c r="J15" s="16"/>
      <c r="K15" s="14"/>
      <c r="L15" s="17"/>
      <c r="M15" s="16"/>
      <c r="N15" s="14"/>
      <c r="O15" s="17"/>
      <c r="P15" s="16"/>
      <c r="Q15" s="134"/>
      <c r="R15" s="17"/>
      <c r="S15" s="16"/>
    </row>
    <row r="16" spans="1:19" ht="14" x14ac:dyDescent="0.25">
      <c r="A16" s="62"/>
      <c r="B16" s="65" t="s">
        <v>45</v>
      </c>
      <c r="C16" s="64">
        <v>0.69</v>
      </c>
      <c r="D16" s="66">
        <v>5.5E-2</v>
      </c>
      <c r="E16" s="12">
        <f>C16*D16</f>
        <v>3.7949999999999998E-2</v>
      </c>
      <c r="F16" s="20">
        <f>C16+E16</f>
        <v>0.72794999999999999</v>
      </c>
      <c r="G16" s="67">
        <f>F16</f>
        <v>0.72794999999999999</v>
      </c>
      <c r="H16" s="14">
        <v>0.05</v>
      </c>
      <c r="I16" s="16">
        <f>G16*H16</f>
        <v>3.6397499999999999E-2</v>
      </c>
      <c r="J16" s="16">
        <v>0.77</v>
      </c>
      <c r="K16" s="14">
        <v>5.8299999999999998E-2</v>
      </c>
      <c r="L16" s="17">
        <f>J16*K16</f>
        <v>4.4891E-2</v>
      </c>
      <c r="M16" s="18">
        <f>J16+L16</f>
        <v>0.81489100000000003</v>
      </c>
      <c r="N16" s="14">
        <v>6.6000000000000003E-2</v>
      </c>
      <c r="O16" s="17">
        <f>M16*N16</f>
        <v>5.3782806000000002E-2</v>
      </c>
      <c r="P16" s="18">
        <f>M16+O16</f>
        <v>0.86867380599999999</v>
      </c>
      <c r="Q16" s="134">
        <v>-0.04</v>
      </c>
      <c r="R16" s="17">
        <f>P16*Q16</f>
        <v>-3.4746952240000004E-2</v>
      </c>
      <c r="S16" s="18">
        <f>P16+R16</f>
        <v>0.83392685375999998</v>
      </c>
    </row>
    <row r="17" spans="1:19" ht="14" x14ac:dyDescent="0.25">
      <c r="A17" s="62"/>
      <c r="B17" s="65" t="s">
        <v>46</v>
      </c>
      <c r="C17" s="64">
        <v>0.82</v>
      </c>
      <c r="D17" s="66">
        <v>6.5000000000000002E-2</v>
      </c>
      <c r="E17" s="12">
        <f>C17*D17</f>
        <v>5.33E-2</v>
      </c>
      <c r="F17" s="20">
        <f>C17+E17</f>
        <v>0.87329999999999997</v>
      </c>
      <c r="G17" s="67">
        <f>F17</f>
        <v>0.87329999999999997</v>
      </c>
      <c r="H17" s="14">
        <v>0.05</v>
      </c>
      <c r="I17" s="16">
        <f>G17*H17</f>
        <v>4.3665000000000002E-2</v>
      </c>
      <c r="J17" s="16">
        <v>0.93</v>
      </c>
      <c r="K17" s="14">
        <v>6.8000000000000005E-2</v>
      </c>
      <c r="L17" s="17">
        <f>J17*K17</f>
        <v>6.3240000000000005E-2</v>
      </c>
      <c r="M17" s="18">
        <f>J17+L17</f>
        <v>0.99324000000000001</v>
      </c>
      <c r="N17" s="14">
        <v>7.5999999999999998E-2</v>
      </c>
      <c r="O17" s="17">
        <f>M17*N17</f>
        <v>7.5486239999999996E-2</v>
      </c>
      <c r="P17" s="18">
        <f>M17+O17</f>
        <v>1.0687262399999999</v>
      </c>
      <c r="Q17" s="134">
        <v>0.01</v>
      </c>
      <c r="R17" s="17">
        <f>P17*Q17</f>
        <v>1.06872624E-2</v>
      </c>
      <c r="S17" s="18">
        <f>P17+R17</f>
        <v>1.0794135024</v>
      </c>
    </row>
    <row r="18" spans="1:19" ht="14" x14ac:dyDescent="0.25">
      <c r="A18" s="62"/>
      <c r="B18" s="65" t="s">
        <v>47</v>
      </c>
      <c r="C18" s="64">
        <v>0.99</v>
      </c>
      <c r="D18" s="66">
        <v>7.0000000000000007E-2</v>
      </c>
      <c r="E18" s="12">
        <f>C18*D18</f>
        <v>6.93E-2</v>
      </c>
      <c r="F18" s="20">
        <f>C18+E18</f>
        <v>1.0592999999999999</v>
      </c>
      <c r="G18" s="67">
        <f>F18</f>
        <v>1.0592999999999999</v>
      </c>
      <c r="H18" s="14">
        <v>0.05</v>
      </c>
      <c r="I18" s="16">
        <f>G18*H18</f>
        <v>5.2964999999999998E-2</v>
      </c>
      <c r="J18" s="16">
        <v>1.1399999999999999</v>
      </c>
      <c r="K18" s="14">
        <v>0.122</v>
      </c>
      <c r="L18" s="17">
        <f>J18*K18</f>
        <v>0.13907999999999998</v>
      </c>
      <c r="M18" s="18">
        <f>J18+L18</f>
        <v>1.27908</v>
      </c>
      <c r="N18" s="14">
        <v>7.6399999999999996E-2</v>
      </c>
      <c r="O18" s="17">
        <f>M18*N18</f>
        <v>9.7721711999999988E-2</v>
      </c>
      <c r="P18" s="18">
        <f>M18+O18</f>
        <v>1.376801712</v>
      </c>
      <c r="Q18" s="134">
        <v>5.5E-2</v>
      </c>
      <c r="R18" s="17">
        <f>P18*Q18</f>
        <v>7.5724094160000005E-2</v>
      </c>
      <c r="S18" s="18">
        <f>P18+R18</f>
        <v>1.4525258061599999</v>
      </c>
    </row>
    <row r="19" spans="1:19" ht="14" x14ac:dyDescent="0.25">
      <c r="A19" s="62"/>
      <c r="B19" s="65" t="s">
        <v>48</v>
      </c>
      <c r="C19" s="64">
        <v>1.18</v>
      </c>
      <c r="D19" s="66">
        <v>7.0000000000000007E-2</v>
      </c>
      <c r="E19" s="12">
        <f>C19*D19</f>
        <v>8.2600000000000007E-2</v>
      </c>
      <c r="F19" s="20">
        <f>C19+E19</f>
        <v>1.2625999999999999</v>
      </c>
      <c r="G19" s="67">
        <f>F19</f>
        <v>1.2625999999999999</v>
      </c>
      <c r="H19" s="14">
        <v>0.05</v>
      </c>
      <c r="I19" s="16">
        <f>G19*H19</f>
        <v>6.3130000000000006E-2</v>
      </c>
      <c r="J19" s="16">
        <v>1.36</v>
      </c>
      <c r="K19" s="14">
        <v>0.122</v>
      </c>
      <c r="L19" s="17">
        <f>J19*K19</f>
        <v>0.16592000000000001</v>
      </c>
      <c r="M19" s="18">
        <f>J19+L19</f>
        <v>1.5259200000000002</v>
      </c>
      <c r="N19" s="14">
        <v>7.6399999999999996E-2</v>
      </c>
      <c r="O19" s="17">
        <f>M19*N19</f>
        <v>0.116580288</v>
      </c>
      <c r="P19" s="18">
        <f>M19+O19</f>
        <v>1.6425002880000001</v>
      </c>
      <c r="Q19" s="134">
        <v>0.05</v>
      </c>
      <c r="R19" s="17">
        <f>P19*Q19</f>
        <v>8.2125014400000015E-2</v>
      </c>
      <c r="S19" s="18">
        <f>P19+R19</f>
        <v>1.7246253024000002</v>
      </c>
    </row>
    <row r="20" spans="1:19" ht="14" x14ac:dyDescent="0.25">
      <c r="A20" s="62"/>
      <c r="B20" s="65"/>
      <c r="C20" s="64"/>
      <c r="D20" s="66"/>
      <c r="E20" s="12"/>
      <c r="F20" s="20"/>
      <c r="G20" s="67"/>
      <c r="H20" s="14"/>
      <c r="I20" s="16"/>
      <c r="J20" s="16"/>
      <c r="K20" s="14"/>
      <c r="L20" s="17"/>
      <c r="M20" s="16"/>
      <c r="N20" s="14"/>
      <c r="O20" s="17"/>
      <c r="P20" s="16"/>
      <c r="Q20" s="134"/>
      <c r="R20" s="17"/>
      <c r="S20" s="16"/>
    </row>
    <row r="21" spans="1:19" ht="14" x14ac:dyDescent="0.3">
      <c r="A21" s="62" t="s">
        <v>25</v>
      </c>
      <c r="B21" s="59" t="s">
        <v>766</v>
      </c>
      <c r="C21" s="68"/>
      <c r="D21" s="66"/>
      <c r="E21" s="12"/>
      <c r="F21" s="20"/>
      <c r="G21" s="67"/>
      <c r="H21" s="14"/>
      <c r="I21" s="16"/>
      <c r="J21" s="16"/>
      <c r="K21" s="14"/>
      <c r="L21" s="17"/>
      <c r="M21" s="16"/>
      <c r="N21" s="14"/>
      <c r="O21" s="17"/>
      <c r="P21" s="16"/>
      <c r="Q21" s="134"/>
      <c r="R21" s="17"/>
      <c r="S21" s="16"/>
    </row>
    <row r="22" spans="1:19" ht="14" x14ac:dyDescent="0.25">
      <c r="A22" s="62"/>
      <c r="B22" s="69"/>
      <c r="C22" s="64"/>
      <c r="D22" s="66"/>
      <c r="E22" s="12"/>
      <c r="F22" s="20"/>
      <c r="G22" s="67"/>
      <c r="H22" s="14"/>
      <c r="I22" s="16"/>
      <c r="J22" s="16"/>
      <c r="K22" s="14"/>
      <c r="L22" s="17"/>
      <c r="M22" s="16"/>
      <c r="N22" s="14"/>
      <c r="O22" s="17"/>
      <c r="P22" s="16"/>
      <c r="Q22" s="134"/>
      <c r="R22" s="17"/>
      <c r="S22" s="16"/>
    </row>
    <row r="23" spans="1:19" ht="14" x14ac:dyDescent="0.25">
      <c r="A23" s="62"/>
      <c r="B23" s="65" t="s">
        <v>50</v>
      </c>
      <c r="C23" s="64"/>
      <c r="D23" s="66"/>
      <c r="E23" s="12"/>
      <c r="F23" s="20"/>
      <c r="G23" s="67"/>
      <c r="H23" s="14"/>
      <c r="I23" s="16"/>
      <c r="J23" s="16"/>
      <c r="K23" s="14"/>
      <c r="L23" s="17"/>
      <c r="M23" s="16"/>
      <c r="N23" s="14"/>
      <c r="O23" s="17"/>
      <c r="P23" s="16"/>
      <c r="Q23" s="134"/>
      <c r="R23" s="17"/>
      <c r="S23" s="16"/>
    </row>
    <row r="24" spans="1:19" ht="14" x14ac:dyDescent="0.25">
      <c r="A24" s="62"/>
      <c r="B24" s="65" t="s">
        <v>44</v>
      </c>
      <c r="C24" s="64"/>
      <c r="D24" s="66"/>
      <c r="E24" s="12"/>
      <c r="F24" s="20"/>
      <c r="G24" s="67"/>
      <c r="H24" s="14"/>
      <c r="I24" s="16"/>
      <c r="J24" s="16"/>
      <c r="K24" s="14"/>
      <c r="L24" s="17"/>
      <c r="M24" s="16"/>
      <c r="N24" s="14"/>
      <c r="O24" s="17"/>
      <c r="P24" s="16"/>
      <c r="Q24" s="134"/>
      <c r="R24" s="17"/>
      <c r="S24" s="16"/>
    </row>
    <row r="25" spans="1:19" ht="14" x14ac:dyDescent="0.25">
      <c r="A25" s="62"/>
      <c r="B25" s="65" t="s">
        <v>45</v>
      </c>
      <c r="C25" s="64">
        <v>0.69</v>
      </c>
      <c r="D25" s="66">
        <v>5.5E-2</v>
      </c>
      <c r="E25" s="12">
        <f>C25*D25</f>
        <v>3.7949999999999998E-2</v>
      </c>
      <c r="F25" s="20">
        <f>C25+E25</f>
        <v>0.72794999999999999</v>
      </c>
      <c r="G25" s="67">
        <f>F25</f>
        <v>0.72794999999999999</v>
      </c>
      <c r="H25" s="14">
        <v>0.05</v>
      </c>
      <c r="I25" s="16">
        <f>G25*H25</f>
        <v>3.6397499999999999E-2</v>
      </c>
      <c r="J25" s="16">
        <v>0.77</v>
      </c>
      <c r="K25" s="14">
        <v>5.8299999999999998E-2</v>
      </c>
      <c r="L25" s="17">
        <f>J25*K25</f>
        <v>4.4891E-2</v>
      </c>
      <c r="M25" s="18">
        <f>J25+L25</f>
        <v>0.81489100000000003</v>
      </c>
      <c r="N25" s="14">
        <v>6.6000000000000003E-2</v>
      </c>
      <c r="O25" s="17">
        <f>M25*N25</f>
        <v>5.3782806000000002E-2</v>
      </c>
      <c r="P25" s="18">
        <f>M25+O25</f>
        <v>0.86867380599999999</v>
      </c>
      <c r="Q25" s="134">
        <v>-0.04</v>
      </c>
      <c r="R25" s="17">
        <f>P25*Q25</f>
        <v>-3.4746952240000004E-2</v>
      </c>
      <c r="S25" s="18">
        <f>P25+R25</f>
        <v>0.83392685375999998</v>
      </c>
    </row>
    <row r="26" spans="1:19" ht="14" x14ac:dyDescent="0.25">
      <c r="A26" s="19"/>
      <c r="B26" s="65" t="s">
        <v>46</v>
      </c>
      <c r="C26" s="64">
        <v>0.82</v>
      </c>
      <c r="D26" s="66">
        <v>6.5000000000000002E-2</v>
      </c>
      <c r="E26" s="12">
        <f>C26*D26</f>
        <v>5.33E-2</v>
      </c>
      <c r="F26" s="20">
        <f>C26+E26</f>
        <v>0.87329999999999997</v>
      </c>
      <c r="G26" s="67">
        <f>F26</f>
        <v>0.87329999999999997</v>
      </c>
      <c r="H26" s="14">
        <v>0.05</v>
      </c>
      <c r="I26" s="16">
        <f>G26*H26</f>
        <v>4.3665000000000002E-2</v>
      </c>
      <c r="J26" s="16">
        <v>0.93</v>
      </c>
      <c r="K26" s="14">
        <v>6.8000000000000005E-2</v>
      </c>
      <c r="L26" s="17">
        <f>J26*K26</f>
        <v>6.3240000000000005E-2</v>
      </c>
      <c r="M26" s="18">
        <f>J26+L26</f>
        <v>0.99324000000000001</v>
      </c>
      <c r="N26" s="14">
        <v>7.5999999999999998E-2</v>
      </c>
      <c r="O26" s="17">
        <f>M26*N26</f>
        <v>7.5486239999999996E-2</v>
      </c>
      <c r="P26" s="18">
        <f>M26+O26</f>
        <v>1.0687262399999999</v>
      </c>
      <c r="Q26" s="134">
        <v>0.01</v>
      </c>
      <c r="R26" s="17">
        <f>P26*Q26</f>
        <v>1.06872624E-2</v>
      </c>
      <c r="S26" s="18">
        <f>P26+R26</f>
        <v>1.0794135024</v>
      </c>
    </row>
    <row r="27" spans="1:19" ht="14" x14ac:dyDescent="0.25">
      <c r="A27" s="19"/>
      <c r="B27" s="65" t="s">
        <v>47</v>
      </c>
      <c r="C27" s="64">
        <v>0.99</v>
      </c>
      <c r="D27" s="66">
        <v>7.0000000000000007E-2</v>
      </c>
      <c r="E27" s="12">
        <f>C27*D27</f>
        <v>6.93E-2</v>
      </c>
      <c r="F27" s="20">
        <f>C27+E27</f>
        <v>1.0592999999999999</v>
      </c>
      <c r="G27" s="67">
        <f>F27</f>
        <v>1.0592999999999999</v>
      </c>
      <c r="H27" s="14">
        <v>0.05</v>
      </c>
      <c r="I27" s="16">
        <f>G27*H27</f>
        <v>5.2964999999999998E-2</v>
      </c>
      <c r="J27" s="16">
        <v>1.1399999999999999</v>
      </c>
      <c r="K27" s="14">
        <v>0.122</v>
      </c>
      <c r="L27" s="17">
        <f>J27*K27</f>
        <v>0.13907999999999998</v>
      </c>
      <c r="M27" s="18">
        <f>J27+L27</f>
        <v>1.27908</v>
      </c>
      <c r="N27" s="14">
        <v>7.6399999999999996E-2</v>
      </c>
      <c r="O27" s="17">
        <f>M27*N27</f>
        <v>9.7721711999999988E-2</v>
      </c>
      <c r="P27" s="18">
        <f>M27+O27</f>
        <v>1.376801712</v>
      </c>
      <c r="Q27" s="134">
        <v>5.5E-2</v>
      </c>
      <c r="R27" s="17">
        <f>P27*Q27</f>
        <v>7.5724094160000005E-2</v>
      </c>
      <c r="S27" s="18">
        <f>P27+R27</f>
        <v>1.4525258061599999</v>
      </c>
    </row>
    <row r="28" spans="1:19" ht="14" x14ac:dyDescent="0.25">
      <c r="A28" s="19"/>
      <c r="B28" s="65" t="s">
        <v>48</v>
      </c>
      <c r="C28" s="64">
        <v>1.18</v>
      </c>
      <c r="D28" s="66">
        <v>7.0000000000000007E-2</v>
      </c>
      <c r="E28" s="12">
        <f>C28*D28</f>
        <v>8.2600000000000007E-2</v>
      </c>
      <c r="F28" s="20">
        <f>C28+E28</f>
        <v>1.2625999999999999</v>
      </c>
      <c r="G28" s="67">
        <f>F28</f>
        <v>1.2625999999999999</v>
      </c>
      <c r="H28" s="14">
        <v>0.05</v>
      </c>
      <c r="I28" s="16">
        <f>G28*H28</f>
        <v>6.3130000000000006E-2</v>
      </c>
      <c r="J28" s="16">
        <v>1.36</v>
      </c>
      <c r="K28" s="14">
        <v>0.122</v>
      </c>
      <c r="L28" s="17">
        <f>J28*K28</f>
        <v>0.16592000000000001</v>
      </c>
      <c r="M28" s="18">
        <f>J28+L28</f>
        <v>1.5259200000000002</v>
      </c>
      <c r="N28" s="14">
        <v>7.6399999999999996E-2</v>
      </c>
      <c r="O28" s="17">
        <f>M28*N28</f>
        <v>0.116580288</v>
      </c>
      <c r="P28" s="18">
        <f>M28+O28</f>
        <v>1.6425002880000001</v>
      </c>
      <c r="Q28" s="134">
        <v>0.05</v>
      </c>
      <c r="R28" s="17">
        <f>P28*Q28</f>
        <v>8.2125014400000015E-2</v>
      </c>
      <c r="S28" s="18">
        <f>P28+R28</f>
        <v>1.7246253024000002</v>
      </c>
    </row>
    <row r="29" spans="1:19" ht="14" x14ac:dyDescent="0.25">
      <c r="A29" s="19"/>
      <c r="B29" s="65"/>
      <c r="C29" s="64"/>
      <c r="D29" s="66"/>
      <c r="E29" s="12"/>
      <c r="F29" s="20"/>
      <c r="G29" s="67"/>
      <c r="H29" s="14"/>
      <c r="I29" s="16"/>
      <c r="J29" s="16"/>
      <c r="K29" s="14"/>
      <c r="L29" s="17"/>
      <c r="M29" s="16"/>
      <c r="N29" s="14"/>
      <c r="O29" s="17"/>
      <c r="P29" s="16"/>
      <c r="Q29" s="134"/>
      <c r="R29" s="17"/>
      <c r="S29" s="16"/>
    </row>
    <row r="30" spans="1:19" ht="25.5" customHeight="1" x14ac:dyDescent="0.25">
      <c r="A30" s="19"/>
      <c r="B30" s="126" t="s">
        <v>767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8"/>
      <c r="Q30" s="135"/>
      <c r="R30" s="127"/>
      <c r="S30" s="128"/>
    </row>
    <row r="31" spans="1:19" ht="14" x14ac:dyDescent="0.25">
      <c r="A31" s="19"/>
      <c r="B31" s="65"/>
      <c r="C31" s="64"/>
      <c r="D31" s="66"/>
      <c r="E31" s="12"/>
      <c r="F31" s="20"/>
      <c r="G31" s="67"/>
      <c r="H31" s="14"/>
      <c r="I31" s="16"/>
      <c r="J31" s="16"/>
      <c r="K31" s="14"/>
      <c r="L31" s="17"/>
      <c r="M31" s="16"/>
      <c r="N31" s="14"/>
      <c r="O31" s="17"/>
      <c r="P31" s="16"/>
      <c r="Q31" s="134"/>
      <c r="R31" s="17"/>
      <c r="S31" s="16"/>
    </row>
    <row r="32" spans="1:19" ht="14" x14ac:dyDescent="0.25">
      <c r="A32" s="19"/>
      <c r="B32" s="65"/>
      <c r="C32" s="64"/>
      <c r="D32" s="66"/>
      <c r="E32" s="12"/>
      <c r="F32" s="20"/>
      <c r="G32" s="67"/>
      <c r="H32" s="14"/>
      <c r="I32" s="16"/>
      <c r="J32" s="16"/>
      <c r="K32" s="14"/>
      <c r="L32" s="17"/>
      <c r="M32" s="16"/>
      <c r="N32" s="14"/>
      <c r="O32" s="17"/>
      <c r="P32" s="16"/>
      <c r="Q32" s="134"/>
      <c r="R32" s="17"/>
      <c r="S32" s="16"/>
    </row>
    <row r="33" spans="1:19" ht="14" x14ac:dyDescent="0.3">
      <c r="A33" s="19" t="s">
        <v>52</v>
      </c>
      <c r="B33" s="59" t="s">
        <v>53</v>
      </c>
      <c r="C33" s="64"/>
      <c r="D33" s="61"/>
      <c r="E33" s="12"/>
      <c r="F33" s="20"/>
      <c r="G33" s="67"/>
      <c r="H33" s="14"/>
      <c r="I33" s="16"/>
      <c r="J33" s="16"/>
      <c r="K33" s="14"/>
      <c r="L33" s="17"/>
      <c r="M33" s="16"/>
      <c r="N33" s="14"/>
      <c r="O33" s="17"/>
      <c r="P33" s="16"/>
      <c r="Q33" s="134"/>
      <c r="R33" s="17"/>
      <c r="S33" s="16"/>
    </row>
    <row r="34" spans="1:19" ht="14" x14ac:dyDescent="0.25">
      <c r="A34" s="19"/>
      <c r="B34" s="65" t="s">
        <v>54</v>
      </c>
      <c r="C34" s="64"/>
      <c r="D34" s="61"/>
      <c r="E34" s="12"/>
      <c r="F34" s="20"/>
      <c r="G34" s="67"/>
      <c r="H34" s="14"/>
      <c r="I34" s="16"/>
      <c r="J34" s="16"/>
      <c r="K34" s="14"/>
      <c r="L34" s="17"/>
      <c r="M34" s="16"/>
      <c r="N34" s="14"/>
      <c r="O34" s="17"/>
      <c r="P34" s="16"/>
      <c r="Q34" s="134"/>
      <c r="R34" s="17"/>
      <c r="S34" s="16"/>
    </row>
    <row r="35" spans="1:19" ht="14" x14ac:dyDescent="0.25">
      <c r="A35" s="19"/>
      <c r="B35" s="65" t="s">
        <v>55</v>
      </c>
      <c r="C35" s="64"/>
      <c r="D35" s="61"/>
      <c r="E35" s="12"/>
      <c r="F35" s="20"/>
      <c r="G35" s="67"/>
      <c r="H35" s="14"/>
      <c r="I35" s="16"/>
      <c r="J35" s="16"/>
      <c r="K35" s="14"/>
      <c r="L35" s="17"/>
      <c r="M35" s="16"/>
      <c r="N35" s="14"/>
      <c r="O35" s="17"/>
      <c r="P35" s="16"/>
      <c r="Q35" s="134"/>
      <c r="R35" s="17"/>
      <c r="S35" s="16"/>
    </row>
    <row r="36" spans="1:19" ht="14" x14ac:dyDescent="0.25">
      <c r="A36" s="19"/>
      <c r="B36" s="65" t="s">
        <v>56</v>
      </c>
      <c r="C36" s="64"/>
      <c r="D36" s="61"/>
      <c r="E36" s="12"/>
      <c r="F36" s="20"/>
      <c r="G36" s="67"/>
      <c r="H36" s="14"/>
      <c r="I36" s="16"/>
      <c r="J36" s="16"/>
      <c r="K36" s="14"/>
      <c r="L36" s="17"/>
      <c r="M36" s="16"/>
      <c r="N36" s="14"/>
      <c r="O36" s="17"/>
      <c r="P36" s="16"/>
      <c r="Q36" s="134"/>
      <c r="R36" s="17"/>
      <c r="S36" s="16"/>
    </row>
    <row r="37" spans="1:19" ht="14" x14ac:dyDescent="0.25">
      <c r="A37" s="19"/>
      <c r="B37" s="65" t="s">
        <v>57</v>
      </c>
      <c r="C37" s="64"/>
      <c r="D37" s="61"/>
      <c r="E37" s="12"/>
      <c r="F37" s="20"/>
      <c r="G37" s="67"/>
      <c r="H37" s="14"/>
      <c r="I37" s="16"/>
      <c r="J37" s="16"/>
      <c r="K37" s="14"/>
      <c r="L37" s="17"/>
      <c r="M37" s="16"/>
      <c r="N37" s="14"/>
      <c r="O37" s="17"/>
      <c r="P37" s="16"/>
      <c r="Q37" s="134"/>
      <c r="R37" s="17"/>
      <c r="S37" s="16"/>
    </row>
    <row r="38" spans="1:19" ht="14" x14ac:dyDescent="0.25">
      <c r="A38" s="19"/>
      <c r="B38" s="65" t="s">
        <v>58</v>
      </c>
      <c r="C38" s="64"/>
      <c r="D38" s="61"/>
      <c r="E38" s="12"/>
      <c r="F38" s="20"/>
      <c r="G38" s="67"/>
      <c r="H38" s="14"/>
      <c r="I38" s="16"/>
      <c r="J38" s="16"/>
      <c r="K38" s="14"/>
      <c r="L38" s="17"/>
      <c r="M38" s="16"/>
      <c r="N38" s="14"/>
      <c r="O38" s="17"/>
      <c r="P38" s="16"/>
      <c r="Q38" s="134"/>
      <c r="R38" s="17"/>
      <c r="S38" s="16"/>
    </row>
    <row r="39" spans="1:19" ht="14" x14ac:dyDescent="0.25">
      <c r="A39" s="19"/>
      <c r="B39" s="65" t="s">
        <v>59</v>
      </c>
      <c r="C39" s="64"/>
      <c r="D39" s="61"/>
      <c r="E39" s="12"/>
      <c r="F39" s="20"/>
      <c r="G39" s="67"/>
      <c r="H39" s="14"/>
      <c r="I39" s="16"/>
      <c r="J39" s="16"/>
      <c r="K39" s="14"/>
      <c r="L39" s="17"/>
      <c r="M39" s="16"/>
      <c r="N39" s="14"/>
      <c r="O39" s="17"/>
      <c r="P39" s="16"/>
      <c r="Q39" s="134"/>
      <c r="R39" s="17"/>
      <c r="S39" s="16"/>
    </row>
    <row r="40" spans="1:19" ht="14" x14ac:dyDescent="0.25">
      <c r="A40" s="19"/>
      <c r="B40" s="65" t="s">
        <v>60</v>
      </c>
      <c r="C40" s="64"/>
      <c r="D40" s="61"/>
      <c r="E40" s="12"/>
      <c r="F40" s="20"/>
      <c r="G40" s="67"/>
      <c r="H40" s="14"/>
      <c r="I40" s="16"/>
      <c r="J40" s="16"/>
      <c r="K40" s="14"/>
      <c r="L40" s="17"/>
      <c r="M40" s="16"/>
      <c r="N40" s="14"/>
      <c r="O40" s="17"/>
      <c r="P40" s="16"/>
      <c r="Q40" s="134"/>
      <c r="R40" s="17"/>
      <c r="S40" s="16"/>
    </row>
    <row r="41" spans="1:19" ht="14" x14ac:dyDescent="0.25">
      <c r="A41" s="19"/>
      <c r="B41" s="65" t="s">
        <v>768</v>
      </c>
      <c r="C41" s="64"/>
      <c r="D41" s="61"/>
      <c r="E41" s="12"/>
      <c r="F41" s="20"/>
      <c r="G41" s="67"/>
      <c r="H41" s="14"/>
      <c r="I41" s="16"/>
      <c r="J41" s="16"/>
      <c r="K41" s="14"/>
      <c r="L41" s="17"/>
      <c r="M41" s="16"/>
      <c r="N41" s="14"/>
      <c r="O41" s="17"/>
      <c r="P41" s="16"/>
      <c r="Q41" s="134"/>
      <c r="R41" s="17"/>
      <c r="S41" s="16"/>
    </row>
    <row r="42" spans="1:19" ht="14" x14ac:dyDescent="0.25">
      <c r="A42" s="19"/>
      <c r="B42" s="65" t="s">
        <v>62</v>
      </c>
      <c r="C42" s="64"/>
      <c r="D42" s="61"/>
      <c r="E42" s="12"/>
      <c r="F42" s="20"/>
      <c r="G42" s="67"/>
      <c r="H42" s="14"/>
      <c r="I42" s="16"/>
      <c r="J42" s="16"/>
      <c r="K42" s="14"/>
      <c r="L42" s="17"/>
      <c r="M42" s="16"/>
      <c r="N42" s="14"/>
      <c r="O42" s="17"/>
      <c r="P42" s="16"/>
      <c r="Q42" s="134"/>
      <c r="R42" s="17"/>
      <c r="S42" s="16"/>
    </row>
    <row r="43" spans="1:19" ht="14" x14ac:dyDescent="0.25">
      <c r="A43" s="19"/>
      <c r="B43" s="65" t="s">
        <v>63</v>
      </c>
      <c r="C43" s="64">
        <v>416.02980970800002</v>
      </c>
      <c r="D43" s="61"/>
      <c r="E43" s="12">
        <f>C43*D43</f>
        <v>0</v>
      </c>
      <c r="F43" s="20">
        <f>C43+E43</f>
        <v>416.02980970800002</v>
      </c>
      <c r="G43" s="67">
        <f>F43</f>
        <v>416.02980970800002</v>
      </c>
      <c r="H43" s="14">
        <v>7.2999999999999995E-2</v>
      </c>
      <c r="I43" s="16">
        <f>G43*H43</f>
        <v>30.370176108683999</v>
      </c>
      <c r="J43" s="16">
        <f>G43+I43</f>
        <v>446.39998581668402</v>
      </c>
      <c r="K43" s="14">
        <v>0.122</v>
      </c>
      <c r="L43" s="17">
        <f>J43*K43</f>
        <v>54.460798269635447</v>
      </c>
      <c r="M43" s="16">
        <f>J43+L43</f>
        <v>500.86078408631948</v>
      </c>
      <c r="N43" s="14">
        <v>7.6399999999999996E-2</v>
      </c>
      <c r="O43" s="17">
        <f>M43*N43</f>
        <v>38.265763904194806</v>
      </c>
      <c r="P43" s="16">
        <f>M43+O43</f>
        <v>539.12654799051427</v>
      </c>
      <c r="Q43" s="134">
        <v>1.8800000000000001E-2</v>
      </c>
      <c r="R43" s="17">
        <f>P43*Q43</f>
        <v>10.135579102221669</v>
      </c>
      <c r="S43" s="16">
        <f>P43+R43</f>
        <v>549.26212709273591</v>
      </c>
    </row>
    <row r="44" spans="1:19" ht="14" x14ac:dyDescent="0.25">
      <c r="A44" s="19"/>
      <c r="B44" s="65"/>
      <c r="C44" s="64"/>
      <c r="D44" s="61"/>
      <c r="E44" s="12"/>
      <c r="F44" s="20"/>
      <c r="G44" s="67"/>
      <c r="H44" s="14"/>
      <c r="I44" s="16"/>
      <c r="J44" s="16"/>
      <c r="K44" s="14"/>
      <c r="L44" s="17"/>
      <c r="M44" s="16"/>
      <c r="N44" s="14"/>
      <c r="O44" s="17"/>
      <c r="P44" s="16"/>
      <c r="Q44" s="134"/>
      <c r="R44" s="17"/>
      <c r="S44" s="16"/>
    </row>
    <row r="45" spans="1:19" ht="14" x14ac:dyDescent="0.3">
      <c r="A45" s="19"/>
      <c r="B45" s="65" t="s">
        <v>769</v>
      </c>
      <c r="C45" s="64"/>
      <c r="D45" s="61"/>
      <c r="E45" s="12"/>
      <c r="F45" s="20"/>
      <c r="G45" s="67"/>
      <c r="H45" s="14"/>
      <c r="I45" s="16"/>
      <c r="J45" s="16"/>
      <c r="K45" s="14"/>
      <c r="L45" s="17"/>
      <c r="M45" s="16"/>
      <c r="N45" s="14"/>
      <c r="O45" s="17"/>
      <c r="P45" s="16"/>
      <c r="Q45" s="134"/>
      <c r="R45" s="17"/>
      <c r="S45" s="16"/>
    </row>
    <row r="46" spans="1:19" ht="14" x14ac:dyDescent="0.25">
      <c r="A46" s="19"/>
      <c r="B46" s="65" t="s">
        <v>65</v>
      </c>
      <c r="C46" s="64"/>
      <c r="D46" s="61"/>
      <c r="E46" s="12"/>
      <c r="F46" s="20"/>
      <c r="G46" s="67"/>
      <c r="H46" s="14"/>
      <c r="I46" s="16"/>
      <c r="J46" s="16"/>
      <c r="K46" s="14"/>
      <c r="L46" s="17"/>
      <c r="M46" s="16"/>
      <c r="N46" s="14"/>
      <c r="O46" s="17"/>
      <c r="P46" s="16"/>
      <c r="Q46" s="134"/>
      <c r="R46" s="17"/>
      <c r="S46" s="16"/>
    </row>
    <row r="47" spans="1:19" ht="14" x14ac:dyDescent="0.25">
      <c r="A47" s="19"/>
      <c r="B47" s="65" t="s">
        <v>66</v>
      </c>
      <c r="C47" s="64"/>
      <c r="D47" s="61"/>
      <c r="E47" s="12"/>
      <c r="F47" s="20"/>
      <c r="G47" s="67"/>
      <c r="H47" s="14"/>
      <c r="I47" s="16"/>
      <c r="J47" s="16"/>
      <c r="K47" s="14"/>
      <c r="L47" s="17"/>
      <c r="M47" s="16"/>
      <c r="N47" s="14"/>
      <c r="O47" s="17"/>
      <c r="P47" s="16"/>
      <c r="Q47" s="134"/>
      <c r="R47" s="17"/>
      <c r="S47" s="16"/>
    </row>
    <row r="48" spans="1:19" ht="14" x14ac:dyDescent="0.25">
      <c r="A48" s="19"/>
      <c r="B48" s="65"/>
      <c r="C48" s="64"/>
      <c r="D48" s="61"/>
      <c r="E48" s="12"/>
      <c r="F48" s="20"/>
      <c r="G48" s="67"/>
      <c r="H48" s="14"/>
      <c r="I48" s="16"/>
      <c r="J48" s="16"/>
      <c r="K48" s="14"/>
      <c r="L48" s="17"/>
      <c r="M48" s="16"/>
      <c r="N48" s="14"/>
      <c r="O48" s="17"/>
      <c r="P48" s="16"/>
      <c r="Q48" s="134"/>
      <c r="R48" s="17"/>
      <c r="S48" s="16"/>
    </row>
    <row r="49" spans="1:19" ht="14" x14ac:dyDescent="0.25">
      <c r="A49" s="19"/>
      <c r="B49" s="65" t="s">
        <v>770</v>
      </c>
      <c r="C49" s="70">
        <f>111.54/100</f>
        <v>1.1154000000000002</v>
      </c>
      <c r="D49" s="61">
        <v>7.0000000000000007E-2</v>
      </c>
      <c r="E49" s="71">
        <f>C49*D49</f>
        <v>7.8078000000000022E-2</v>
      </c>
      <c r="F49" s="72">
        <f>C49+E49</f>
        <v>1.1934780000000003</v>
      </c>
      <c r="G49" s="67">
        <f>F49</f>
        <v>1.1934780000000003</v>
      </c>
      <c r="H49" s="14">
        <v>7.2999999999999995E-2</v>
      </c>
      <c r="I49" s="16">
        <f>G49*H49</f>
        <v>8.7123894000000007E-2</v>
      </c>
      <c r="J49" s="16">
        <f>G49+I49</f>
        <v>1.2806018940000004</v>
      </c>
      <c r="K49" s="14">
        <v>6.2899999999999998E-2</v>
      </c>
      <c r="L49" s="17">
        <f>J49*K49</f>
        <v>8.0549859132600016E-2</v>
      </c>
      <c r="M49" s="18">
        <f>J49+L49</f>
        <v>1.3611517531326003</v>
      </c>
      <c r="N49" s="14">
        <v>7.6399999999999996E-2</v>
      </c>
      <c r="O49" s="17">
        <f>M49*N49</f>
        <v>0.10399199393933066</v>
      </c>
      <c r="P49" s="18">
        <f>M49+O49</f>
        <v>1.4651437470719308</v>
      </c>
      <c r="Q49" s="134">
        <v>1.8800000000000001E-2</v>
      </c>
      <c r="R49" s="17">
        <f>P49*Q49</f>
        <v>2.7544702444952301E-2</v>
      </c>
      <c r="S49" s="18">
        <f>P49+R49</f>
        <v>1.4926884495168831</v>
      </c>
    </row>
    <row r="50" spans="1:19" ht="14" x14ac:dyDescent="0.25">
      <c r="A50" s="19"/>
      <c r="B50" s="65" t="s">
        <v>771</v>
      </c>
      <c r="C50" s="64">
        <f>117.97/100</f>
        <v>1.1797</v>
      </c>
      <c r="D50" s="61">
        <v>7.0000000000000007E-2</v>
      </c>
      <c r="E50" s="12">
        <f>C50*D50</f>
        <v>8.2579E-2</v>
      </c>
      <c r="F50" s="20">
        <f>C50+E50</f>
        <v>1.2622789999999999</v>
      </c>
      <c r="G50" s="67">
        <f>F50</f>
        <v>1.2622789999999999</v>
      </c>
      <c r="H50" s="14">
        <v>7.2999999999999995E-2</v>
      </c>
      <c r="I50" s="16">
        <f>G50*H50</f>
        <v>9.2146366999999993E-2</v>
      </c>
      <c r="J50" s="16">
        <f>G50+I50</f>
        <v>1.3544253669999999</v>
      </c>
      <c r="K50" s="14">
        <v>0.122</v>
      </c>
      <c r="L50" s="17">
        <f>J50*K50</f>
        <v>0.165239894774</v>
      </c>
      <c r="M50" s="18">
        <f>J50+L50</f>
        <v>1.5196652617739999</v>
      </c>
      <c r="N50" s="14">
        <v>7.6399999999999996E-2</v>
      </c>
      <c r="O50" s="17">
        <f>M50*N50</f>
        <v>0.11610242599953358</v>
      </c>
      <c r="P50" s="18">
        <f>M50+O50</f>
        <v>1.6357676877735334</v>
      </c>
      <c r="Q50" s="134">
        <v>1.8800000000000001E-2</v>
      </c>
      <c r="R50" s="17">
        <f>P50*Q50</f>
        <v>3.075243253014243E-2</v>
      </c>
      <c r="S50" s="18">
        <f>P50+R50</f>
        <v>1.6665201203036759</v>
      </c>
    </row>
    <row r="51" spans="1:19" ht="14" x14ac:dyDescent="0.25">
      <c r="A51" s="19"/>
      <c r="B51" s="73" t="s">
        <v>69</v>
      </c>
      <c r="C51" s="74">
        <v>470</v>
      </c>
      <c r="D51" s="75">
        <v>7.0000000000000007E-2</v>
      </c>
      <c r="E51" s="76">
        <f>C51*D51</f>
        <v>32.900000000000006</v>
      </c>
      <c r="F51" s="77">
        <f>C51+E51</f>
        <v>502.9</v>
      </c>
      <c r="G51" s="78">
        <f>F51</f>
        <v>502.9</v>
      </c>
      <c r="H51" s="79">
        <v>7.2999999999999995E-2</v>
      </c>
      <c r="I51" s="80">
        <f>G51*H51</f>
        <v>36.711699999999993</v>
      </c>
      <c r="J51" s="80">
        <f>G51+I51</f>
        <v>539.61169999999993</v>
      </c>
      <c r="K51" s="79">
        <v>0.122</v>
      </c>
      <c r="L51" s="81">
        <f>J51*K51</f>
        <v>65.832627399999993</v>
      </c>
      <c r="M51" s="80">
        <f>J51+L51</f>
        <v>605.44432739999991</v>
      </c>
      <c r="N51" s="79">
        <v>7.6399999999999996E-2</v>
      </c>
      <c r="O51" s="81">
        <f>M51*N51</f>
        <v>46.255946613359988</v>
      </c>
      <c r="P51" s="80">
        <f>M51+O51</f>
        <v>651.70027401335994</v>
      </c>
      <c r="Q51" s="136">
        <v>1.8800000000000001E-2</v>
      </c>
      <c r="R51" s="81">
        <f>P51*Q51</f>
        <v>12.251965151451168</v>
      </c>
      <c r="S51" s="80">
        <f>P51+R51</f>
        <v>663.95223916481109</v>
      </c>
    </row>
    <row r="52" spans="1:19" ht="14" x14ac:dyDescent="0.25">
      <c r="A52" s="19"/>
      <c r="B52" s="63"/>
      <c r="C52" s="64"/>
      <c r="D52" s="61"/>
      <c r="E52" s="12"/>
      <c r="F52" s="20"/>
      <c r="G52" s="67"/>
      <c r="H52" s="14"/>
      <c r="I52" s="16"/>
      <c r="J52" s="16"/>
      <c r="K52" s="14"/>
      <c r="L52" s="17"/>
      <c r="M52" s="16"/>
      <c r="N52" s="14"/>
      <c r="O52" s="17"/>
      <c r="P52" s="16"/>
      <c r="Q52" s="134"/>
      <c r="R52" s="17"/>
      <c r="S52" s="16"/>
    </row>
    <row r="53" spans="1:19" ht="14" x14ac:dyDescent="0.25">
      <c r="A53" s="19"/>
      <c r="B53" s="63"/>
      <c r="C53" s="64"/>
      <c r="D53" s="61"/>
      <c r="E53" s="12"/>
      <c r="F53" s="20"/>
      <c r="G53" s="67"/>
      <c r="H53" s="14"/>
      <c r="I53" s="16"/>
      <c r="J53" s="16"/>
      <c r="K53" s="14"/>
      <c r="L53" s="17"/>
      <c r="M53" s="16"/>
      <c r="N53" s="14"/>
      <c r="O53" s="17"/>
      <c r="P53" s="16"/>
      <c r="Q53" s="134"/>
      <c r="R53" s="17"/>
      <c r="S53" s="16"/>
    </row>
    <row r="54" spans="1:19" ht="14" x14ac:dyDescent="0.3">
      <c r="A54" s="82" t="s">
        <v>70</v>
      </c>
      <c r="B54" s="65" t="s">
        <v>71</v>
      </c>
      <c r="C54" s="64"/>
      <c r="D54" s="61"/>
      <c r="E54" s="12"/>
      <c r="F54" s="20"/>
      <c r="G54" s="67"/>
      <c r="H54" s="14"/>
      <c r="I54" s="16"/>
      <c r="J54" s="16"/>
      <c r="K54" s="14"/>
      <c r="L54" s="17"/>
      <c r="M54" s="16"/>
      <c r="N54" s="14"/>
      <c r="O54" s="17"/>
      <c r="P54" s="16"/>
      <c r="Q54" s="134"/>
      <c r="R54" s="17"/>
      <c r="S54" s="16"/>
    </row>
    <row r="55" spans="1:19" ht="14" x14ac:dyDescent="0.3">
      <c r="A55" s="82"/>
      <c r="B55" s="65" t="s">
        <v>72</v>
      </c>
      <c r="C55" s="64"/>
      <c r="D55" s="61"/>
      <c r="E55" s="12"/>
      <c r="F55" s="20"/>
      <c r="G55" s="67"/>
      <c r="H55" s="14"/>
      <c r="I55" s="16"/>
      <c r="J55" s="16"/>
      <c r="K55" s="14"/>
      <c r="L55" s="17"/>
      <c r="M55" s="16"/>
      <c r="N55" s="14"/>
      <c r="O55" s="17"/>
      <c r="P55" s="16"/>
      <c r="Q55" s="134"/>
      <c r="R55" s="17"/>
      <c r="S55" s="16"/>
    </row>
    <row r="56" spans="1:19" ht="14" x14ac:dyDescent="0.3">
      <c r="A56" s="82"/>
      <c r="B56" s="65" t="s">
        <v>73</v>
      </c>
      <c r="C56" s="64"/>
      <c r="D56" s="61"/>
      <c r="E56" s="12"/>
      <c r="F56" s="20"/>
      <c r="G56" s="67"/>
      <c r="H56" s="14"/>
      <c r="I56" s="16"/>
      <c r="J56" s="16"/>
      <c r="K56" s="14"/>
      <c r="L56" s="17"/>
      <c r="M56" s="16"/>
      <c r="N56" s="14"/>
      <c r="O56" s="17"/>
      <c r="P56" s="16"/>
      <c r="Q56" s="134"/>
      <c r="R56" s="17"/>
      <c r="S56" s="16"/>
    </row>
    <row r="57" spans="1:19" ht="14" x14ac:dyDescent="0.3">
      <c r="A57" s="82"/>
      <c r="B57" s="65" t="s">
        <v>74</v>
      </c>
      <c r="C57" s="64"/>
      <c r="D57" s="61"/>
      <c r="E57" s="12"/>
      <c r="F57" s="20"/>
      <c r="G57" s="67"/>
      <c r="H57" s="14"/>
      <c r="I57" s="16"/>
      <c r="J57" s="16"/>
      <c r="K57" s="14"/>
      <c r="L57" s="17"/>
      <c r="M57" s="16"/>
      <c r="N57" s="14"/>
      <c r="O57" s="17"/>
      <c r="P57" s="16"/>
      <c r="Q57" s="134"/>
      <c r="R57" s="17"/>
      <c r="S57" s="16"/>
    </row>
    <row r="58" spans="1:19" ht="14" x14ac:dyDescent="0.3">
      <c r="A58" s="82"/>
      <c r="B58" s="65" t="s">
        <v>75</v>
      </c>
      <c r="C58" s="64"/>
      <c r="D58" s="61"/>
      <c r="E58" s="12"/>
      <c r="F58" s="20"/>
      <c r="G58" s="67"/>
      <c r="H58" s="14"/>
      <c r="I58" s="16"/>
      <c r="J58" s="16"/>
      <c r="K58" s="14"/>
      <c r="L58" s="17"/>
      <c r="M58" s="16"/>
      <c r="N58" s="14"/>
      <c r="O58" s="17"/>
      <c r="P58" s="16"/>
      <c r="Q58" s="134"/>
      <c r="R58" s="17"/>
      <c r="S58" s="16"/>
    </row>
    <row r="59" spans="1:19" ht="14" x14ac:dyDescent="0.3">
      <c r="A59" s="82"/>
      <c r="B59" s="65" t="s">
        <v>76</v>
      </c>
      <c r="C59" s="64"/>
      <c r="D59" s="61"/>
      <c r="E59" s="12"/>
      <c r="F59" s="20"/>
      <c r="G59" s="67"/>
      <c r="H59" s="14"/>
      <c r="I59" s="16"/>
      <c r="J59" s="16"/>
      <c r="K59" s="14"/>
      <c r="L59" s="17"/>
      <c r="M59" s="16"/>
      <c r="N59" s="14"/>
      <c r="O59" s="17"/>
      <c r="P59" s="16"/>
      <c r="Q59" s="134"/>
      <c r="R59" s="17"/>
      <c r="S59" s="16"/>
    </row>
    <row r="60" spans="1:19" ht="14" x14ac:dyDescent="0.3">
      <c r="A60" s="82"/>
      <c r="B60" s="65" t="s">
        <v>77</v>
      </c>
      <c r="C60" s="64"/>
      <c r="D60" s="61"/>
      <c r="E60" s="12"/>
      <c r="F60" s="20"/>
      <c r="G60" s="67"/>
      <c r="H60" s="14"/>
      <c r="I60" s="16"/>
      <c r="J60" s="16"/>
      <c r="K60" s="14"/>
      <c r="L60" s="17"/>
      <c r="M60" s="16"/>
      <c r="N60" s="14"/>
      <c r="O60" s="17"/>
      <c r="P60" s="16"/>
      <c r="Q60" s="134"/>
      <c r="R60" s="17"/>
      <c r="S60" s="16"/>
    </row>
    <row r="61" spans="1:19" ht="14" x14ac:dyDescent="0.3">
      <c r="A61" s="82"/>
      <c r="B61" s="65" t="s">
        <v>78</v>
      </c>
      <c r="C61" s="64"/>
      <c r="D61" s="61"/>
      <c r="E61" s="12"/>
      <c r="F61" s="20"/>
      <c r="G61" s="67"/>
      <c r="H61" s="14"/>
      <c r="I61" s="16"/>
      <c r="J61" s="16"/>
      <c r="K61" s="14"/>
      <c r="L61" s="17"/>
      <c r="M61" s="16"/>
      <c r="N61" s="14"/>
      <c r="O61" s="17"/>
      <c r="P61" s="16"/>
      <c r="Q61" s="134"/>
      <c r="R61" s="17"/>
      <c r="S61" s="16"/>
    </row>
    <row r="62" spans="1:19" ht="14" x14ac:dyDescent="0.3">
      <c r="A62" s="82"/>
      <c r="B62" s="65"/>
      <c r="C62" s="64"/>
      <c r="D62" s="61"/>
      <c r="E62" s="12"/>
      <c r="F62" s="20"/>
      <c r="G62" s="67"/>
      <c r="H62" s="14"/>
      <c r="I62" s="16"/>
      <c r="J62" s="16"/>
      <c r="K62" s="14"/>
      <c r="L62" s="17"/>
      <c r="M62" s="16"/>
      <c r="N62" s="14"/>
      <c r="O62" s="17"/>
      <c r="P62" s="16"/>
      <c r="Q62" s="134"/>
      <c r="R62" s="17"/>
      <c r="S62" s="16"/>
    </row>
    <row r="63" spans="1:19" ht="14" x14ac:dyDescent="0.3">
      <c r="A63" s="82" t="s">
        <v>79</v>
      </c>
      <c r="B63" s="65" t="s">
        <v>80</v>
      </c>
      <c r="C63" s="64"/>
      <c r="D63" s="61"/>
      <c r="E63" s="12"/>
      <c r="F63" s="20"/>
      <c r="G63" s="67"/>
      <c r="H63" s="14"/>
      <c r="I63" s="16"/>
      <c r="J63" s="16"/>
      <c r="K63" s="14"/>
      <c r="L63" s="17"/>
      <c r="M63" s="16"/>
      <c r="N63" s="14"/>
      <c r="O63" s="17"/>
      <c r="P63" s="16"/>
      <c r="Q63" s="134"/>
      <c r="R63" s="17"/>
      <c r="S63" s="16"/>
    </row>
    <row r="64" spans="1:19" ht="14" x14ac:dyDescent="0.3">
      <c r="A64" s="82"/>
      <c r="B64" s="65" t="s">
        <v>81</v>
      </c>
      <c r="C64" s="64"/>
      <c r="D64" s="61"/>
      <c r="E64" s="12"/>
      <c r="F64" s="20"/>
      <c r="G64" s="67"/>
      <c r="H64" s="14"/>
      <c r="I64" s="16"/>
      <c r="J64" s="16"/>
      <c r="K64" s="14"/>
      <c r="L64" s="17"/>
      <c r="M64" s="16"/>
      <c r="N64" s="14"/>
      <c r="O64" s="17"/>
      <c r="P64" s="16"/>
      <c r="Q64" s="134"/>
      <c r="R64" s="17"/>
      <c r="S64" s="16"/>
    </row>
    <row r="65" spans="1:19" ht="14" x14ac:dyDescent="0.3">
      <c r="A65" s="82"/>
      <c r="B65" s="65" t="s">
        <v>82</v>
      </c>
      <c r="C65" s="64"/>
      <c r="D65" s="61"/>
      <c r="E65" s="12"/>
      <c r="F65" s="20"/>
      <c r="G65" s="67"/>
      <c r="H65" s="14"/>
      <c r="I65" s="16"/>
      <c r="J65" s="16"/>
      <c r="K65" s="14"/>
      <c r="L65" s="17"/>
      <c r="M65" s="16"/>
      <c r="N65" s="14"/>
      <c r="O65" s="17"/>
      <c r="P65" s="16"/>
      <c r="Q65" s="134"/>
      <c r="R65" s="17"/>
      <c r="S65" s="16"/>
    </row>
    <row r="66" spans="1:19" ht="14" x14ac:dyDescent="0.3">
      <c r="A66" s="82"/>
      <c r="B66" s="65" t="s">
        <v>83</v>
      </c>
      <c r="C66" s="64"/>
      <c r="D66" s="61"/>
      <c r="E66" s="12"/>
      <c r="F66" s="20"/>
      <c r="G66" s="67"/>
      <c r="H66" s="14"/>
      <c r="I66" s="16"/>
      <c r="J66" s="16"/>
      <c r="K66" s="14"/>
      <c r="L66" s="17"/>
      <c r="M66" s="16"/>
      <c r="N66" s="14"/>
      <c r="O66" s="17"/>
      <c r="P66" s="16"/>
      <c r="Q66" s="134"/>
      <c r="R66" s="17"/>
      <c r="S66" s="16"/>
    </row>
    <row r="67" spans="1:19" ht="14" x14ac:dyDescent="0.3">
      <c r="A67" s="82"/>
      <c r="B67" s="65"/>
      <c r="C67" s="64"/>
      <c r="D67" s="61"/>
      <c r="E67" s="12"/>
      <c r="F67" s="20"/>
      <c r="G67" s="67"/>
      <c r="H67" s="14"/>
      <c r="I67" s="16"/>
      <c r="J67" s="16"/>
      <c r="K67" s="14"/>
      <c r="L67" s="17"/>
      <c r="M67" s="16"/>
      <c r="N67" s="14"/>
      <c r="O67" s="17"/>
      <c r="P67" s="16"/>
      <c r="Q67" s="134"/>
      <c r="R67" s="17"/>
      <c r="S67" s="16"/>
    </row>
    <row r="68" spans="1:19" ht="14" x14ac:dyDescent="0.3">
      <c r="A68" s="82" t="s">
        <v>84</v>
      </c>
      <c r="B68" s="65" t="s">
        <v>85</v>
      </c>
      <c r="C68" s="64"/>
      <c r="D68" s="61"/>
      <c r="E68" s="12"/>
      <c r="F68" s="20"/>
      <c r="G68" s="67"/>
      <c r="H68" s="14"/>
      <c r="I68" s="16"/>
      <c r="J68" s="16"/>
      <c r="K68" s="14"/>
      <c r="L68" s="17"/>
      <c r="M68" s="16"/>
      <c r="N68" s="14"/>
      <c r="O68" s="17"/>
      <c r="P68" s="16"/>
      <c r="Q68" s="134"/>
      <c r="R68" s="17"/>
      <c r="S68" s="16"/>
    </row>
    <row r="69" spans="1:19" ht="14" x14ac:dyDescent="0.3">
      <c r="A69" s="82"/>
      <c r="B69" s="65" t="s">
        <v>86</v>
      </c>
      <c r="C69" s="64"/>
      <c r="D69" s="61"/>
      <c r="E69" s="12"/>
      <c r="F69" s="20"/>
      <c r="G69" s="67"/>
      <c r="H69" s="14"/>
      <c r="I69" s="16"/>
      <c r="J69" s="16"/>
      <c r="K69" s="14"/>
      <c r="L69" s="17"/>
      <c r="M69" s="16"/>
      <c r="N69" s="14"/>
      <c r="O69" s="17"/>
      <c r="P69" s="16"/>
      <c r="Q69" s="134"/>
      <c r="R69" s="17"/>
      <c r="S69" s="16"/>
    </row>
    <row r="70" spans="1:19" ht="14" x14ac:dyDescent="0.3">
      <c r="A70" s="82"/>
      <c r="B70" s="65"/>
      <c r="C70" s="64"/>
      <c r="D70" s="61"/>
      <c r="E70" s="12"/>
      <c r="F70" s="20"/>
      <c r="G70" s="67"/>
      <c r="H70" s="14"/>
      <c r="I70" s="16"/>
      <c r="J70" s="16"/>
      <c r="K70" s="14"/>
      <c r="L70" s="17"/>
      <c r="M70" s="16"/>
      <c r="N70" s="14"/>
      <c r="O70" s="17"/>
      <c r="P70" s="16"/>
      <c r="Q70" s="134"/>
      <c r="R70" s="17"/>
      <c r="S70" s="16"/>
    </row>
    <row r="71" spans="1:19" ht="14" x14ac:dyDescent="0.3">
      <c r="A71" s="82" t="s">
        <v>87</v>
      </c>
      <c r="B71" s="83" t="s">
        <v>772</v>
      </c>
      <c r="C71" s="64"/>
      <c r="D71" s="61"/>
      <c r="E71" s="12"/>
      <c r="F71" s="20"/>
      <c r="G71" s="67"/>
      <c r="H71" s="14"/>
      <c r="I71" s="16"/>
      <c r="J71" s="16"/>
      <c r="K71" s="14"/>
      <c r="L71" s="17"/>
      <c r="M71" s="16"/>
      <c r="N71" s="14"/>
      <c r="O71" s="17"/>
      <c r="P71" s="16"/>
      <c r="Q71" s="134"/>
      <c r="R71" s="17"/>
      <c r="S71" s="16"/>
    </row>
    <row r="72" spans="1:19" ht="14" x14ac:dyDescent="0.3">
      <c r="A72" s="82"/>
      <c r="B72" s="83" t="s">
        <v>89</v>
      </c>
      <c r="C72" s="64"/>
      <c r="D72" s="61"/>
      <c r="E72" s="12"/>
      <c r="F72" s="20"/>
      <c r="G72" s="67"/>
      <c r="H72" s="14"/>
      <c r="I72" s="16"/>
      <c r="J72" s="16"/>
      <c r="K72" s="14"/>
      <c r="L72" s="17"/>
      <c r="M72" s="16"/>
      <c r="N72" s="14"/>
      <c r="O72" s="17"/>
      <c r="P72" s="16"/>
      <c r="Q72" s="134"/>
      <c r="R72" s="17"/>
      <c r="S72" s="16"/>
    </row>
    <row r="73" spans="1:19" ht="14" x14ac:dyDescent="0.3">
      <c r="A73" s="82"/>
      <c r="B73" s="83" t="s">
        <v>90</v>
      </c>
      <c r="C73" s="64"/>
      <c r="D73" s="61"/>
      <c r="E73" s="12"/>
      <c r="F73" s="20"/>
      <c r="G73" s="67"/>
      <c r="H73" s="14"/>
      <c r="I73" s="16"/>
      <c r="J73" s="16"/>
      <c r="K73" s="14"/>
      <c r="L73" s="17"/>
      <c r="M73" s="16"/>
      <c r="N73" s="14"/>
      <c r="O73" s="17"/>
      <c r="P73" s="16"/>
      <c r="Q73" s="134"/>
      <c r="R73" s="17"/>
      <c r="S73" s="16"/>
    </row>
    <row r="74" spans="1:19" ht="14" x14ac:dyDescent="0.3">
      <c r="A74" s="82"/>
      <c r="B74" s="83" t="s">
        <v>91</v>
      </c>
      <c r="C74" s="64"/>
      <c r="D74" s="61"/>
      <c r="E74" s="12"/>
      <c r="F74" s="20"/>
      <c r="G74" s="67"/>
      <c r="H74" s="14"/>
      <c r="I74" s="16"/>
      <c r="J74" s="16"/>
      <c r="K74" s="14"/>
      <c r="L74" s="17"/>
      <c r="M74" s="16"/>
      <c r="N74" s="14"/>
      <c r="O74" s="17"/>
      <c r="P74" s="16"/>
      <c r="Q74" s="134"/>
      <c r="R74" s="17"/>
      <c r="S74" s="16"/>
    </row>
    <row r="75" spans="1:19" ht="14" x14ac:dyDescent="0.3">
      <c r="A75" s="82"/>
      <c r="B75" s="83" t="s">
        <v>92</v>
      </c>
      <c r="C75" s="64"/>
      <c r="D75" s="61"/>
      <c r="E75" s="12"/>
      <c r="F75" s="20"/>
      <c r="G75" s="67"/>
      <c r="H75" s="14"/>
      <c r="I75" s="16"/>
      <c r="J75" s="16"/>
      <c r="K75" s="14"/>
      <c r="L75" s="17"/>
      <c r="M75" s="16"/>
      <c r="N75" s="14"/>
      <c r="O75" s="17"/>
      <c r="P75" s="16"/>
      <c r="Q75" s="134"/>
      <c r="R75" s="17"/>
      <c r="S75" s="16"/>
    </row>
    <row r="76" spans="1:19" ht="14" x14ac:dyDescent="0.3">
      <c r="A76" s="82"/>
      <c r="B76" s="83"/>
      <c r="C76" s="64"/>
      <c r="D76" s="61"/>
      <c r="E76" s="12"/>
      <c r="F76" s="20"/>
      <c r="G76" s="67"/>
      <c r="H76" s="14"/>
      <c r="I76" s="16"/>
      <c r="J76" s="16"/>
      <c r="K76" s="14"/>
      <c r="L76" s="17"/>
      <c r="M76" s="16"/>
      <c r="N76" s="14"/>
      <c r="O76" s="17"/>
      <c r="P76" s="16"/>
      <c r="Q76" s="134"/>
      <c r="R76" s="17"/>
      <c r="S76" s="16"/>
    </row>
    <row r="77" spans="1:19" ht="14" x14ac:dyDescent="0.3">
      <c r="A77" s="90"/>
      <c r="B77" s="91"/>
      <c r="C77" s="92"/>
      <c r="D77" s="87"/>
      <c r="E77" s="24"/>
      <c r="F77" s="24"/>
      <c r="G77" s="88"/>
      <c r="H77" s="27"/>
      <c r="I77" s="89"/>
      <c r="J77" s="89"/>
      <c r="K77" s="27"/>
      <c r="L77" s="30"/>
      <c r="M77" s="89"/>
      <c r="N77" s="27"/>
      <c r="O77" s="30"/>
      <c r="P77" s="89"/>
      <c r="Q77" s="132"/>
      <c r="R77" s="30"/>
      <c r="S77" s="89"/>
    </row>
    <row r="78" spans="1:19" ht="14" x14ac:dyDescent="0.3">
      <c r="A78" s="90"/>
      <c r="B78" s="91"/>
      <c r="C78" s="92"/>
      <c r="D78" s="87"/>
      <c r="E78" s="24"/>
      <c r="F78" s="24"/>
      <c r="G78" s="88"/>
      <c r="H78" s="27"/>
      <c r="I78" s="89"/>
      <c r="J78" s="89"/>
      <c r="K78" s="27"/>
      <c r="L78" s="30"/>
      <c r="M78" s="89"/>
      <c r="N78" s="27"/>
      <c r="O78" s="30"/>
      <c r="P78" s="89"/>
      <c r="Q78" s="132"/>
      <c r="R78" s="30"/>
      <c r="S78" s="89"/>
    </row>
    <row r="79" spans="1:19" ht="14" x14ac:dyDescent="0.3">
      <c r="A79" s="90"/>
      <c r="B79" s="91"/>
      <c r="C79" s="92"/>
      <c r="D79" s="87"/>
      <c r="E79" s="24"/>
      <c r="F79" s="24"/>
      <c r="G79" s="88"/>
      <c r="H79" s="27"/>
      <c r="I79" s="89"/>
      <c r="J79" s="89"/>
      <c r="K79" s="27"/>
      <c r="L79" s="30"/>
      <c r="M79" s="89"/>
      <c r="N79" s="27"/>
      <c r="O79" s="30"/>
      <c r="P79" s="89"/>
      <c r="Q79" s="132"/>
      <c r="R79" s="30"/>
      <c r="S79" s="89"/>
    </row>
    <row r="80" spans="1:19" ht="14" x14ac:dyDescent="0.3">
      <c r="A80" s="90"/>
      <c r="B80" s="91"/>
      <c r="C80" s="92"/>
      <c r="D80" s="87"/>
      <c r="E80" s="24"/>
      <c r="F80" s="24"/>
      <c r="G80" s="88"/>
      <c r="H80" s="27"/>
      <c r="I80" s="89"/>
      <c r="J80" s="89"/>
      <c r="K80" s="27"/>
      <c r="L80" s="30"/>
      <c r="M80" s="89"/>
      <c r="N80" s="27"/>
      <c r="O80" s="30"/>
      <c r="P80" s="89"/>
      <c r="Q80" s="132"/>
      <c r="R80" s="30"/>
      <c r="S80" s="89"/>
    </row>
    <row r="81" spans="1:19" ht="14" x14ac:dyDescent="0.3">
      <c r="A81" s="90"/>
      <c r="B81" s="91"/>
      <c r="C81" s="92"/>
      <c r="D81" s="87"/>
      <c r="E81" s="24"/>
      <c r="F81" s="24"/>
      <c r="G81" s="88"/>
      <c r="H81" s="27"/>
      <c r="I81" s="89"/>
      <c r="J81" s="89"/>
      <c r="K81" s="27"/>
      <c r="L81" s="30"/>
      <c r="M81" s="89"/>
      <c r="N81" s="27"/>
      <c r="O81" s="30"/>
      <c r="P81" s="89"/>
      <c r="Q81" s="132"/>
      <c r="R81" s="30"/>
      <c r="S81" s="89"/>
    </row>
    <row r="82" spans="1:19" ht="14" x14ac:dyDescent="0.3">
      <c r="A82" s="124" t="s">
        <v>750</v>
      </c>
      <c r="B82" s="124"/>
      <c r="C82" s="124"/>
      <c r="D82" s="87"/>
      <c r="E82" s="24"/>
      <c r="F82" s="24"/>
      <c r="G82" s="88"/>
      <c r="H82" s="27"/>
      <c r="I82" s="89"/>
      <c r="J82" s="89"/>
      <c r="K82" s="27"/>
      <c r="L82" s="30"/>
      <c r="M82" s="89"/>
      <c r="N82" s="27"/>
      <c r="O82" s="30"/>
      <c r="P82" s="89"/>
      <c r="Q82" s="132"/>
      <c r="R82" s="30"/>
      <c r="S82" s="89"/>
    </row>
    <row r="83" spans="1:19" ht="14" x14ac:dyDescent="0.3">
      <c r="A83" s="129" t="s">
        <v>751</v>
      </c>
      <c r="B83" s="129"/>
      <c r="C83" s="129"/>
      <c r="D83" s="87"/>
      <c r="E83" s="24"/>
      <c r="F83" s="24"/>
      <c r="G83" s="88"/>
      <c r="H83" s="27"/>
      <c r="I83" s="89"/>
      <c r="J83" s="89"/>
      <c r="K83" s="27"/>
      <c r="L83" s="30"/>
      <c r="M83" s="89"/>
      <c r="N83" s="27"/>
      <c r="O83" s="30"/>
      <c r="P83" s="89"/>
      <c r="Q83" s="132"/>
      <c r="R83" s="30"/>
      <c r="S83" s="89"/>
    </row>
    <row r="84" spans="1:19" ht="14.5" thickBot="1" x14ac:dyDescent="0.35">
      <c r="A84" s="90"/>
      <c r="B84" s="91"/>
      <c r="C84" s="92"/>
      <c r="D84" s="87"/>
      <c r="E84" s="24"/>
      <c r="F84" s="24"/>
      <c r="G84" s="88"/>
      <c r="H84" s="27"/>
      <c r="I84" s="89"/>
      <c r="J84" s="89"/>
      <c r="K84" s="27"/>
      <c r="L84" s="30"/>
      <c r="M84" s="89"/>
      <c r="N84" s="27"/>
      <c r="O84" s="30"/>
      <c r="P84" s="89"/>
      <c r="Q84" s="132"/>
      <c r="R84" s="30"/>
      <c r="S84" s="89"/>
    </row>
    <row r="85" spans="1:19" ht="14" x14ac:dyDescent="0.3">
      <c r="A85" s="35"/>
      <c r="B85" s="36" t="s">
        <v>33</v>
      </c>
      <c r="C85" s="37" t="s">
        <v>752</v>
      </c>
      <c r="D85" s="38"/>
      <c r="E85" s="39"/>
      <c r="F85" s="40" t="s">
        <v>753</v>
      </c>
      <c r="G85" s="37" t="s">
        <v>754</v>
      </c>
      <c r="H85" s="38"/>
      <c r="I85" s="39"/>
      <c r="J85" s="40" t="s">
        <v>755</v>
      </c>
      <c r="K85" s="38"/>
      <c r="L85" s="41"/>
      <c r="M85" s="40" t="s">
        <v>756</v>
      </c>
      <c r="N85" s="38"/>
      <c r="O85" s="41"/>
      <c r="P85" s="40" t="s">
        <v>757</v>
      </c>
      <c r="Q85" s="38"/>
      <c r="R85" s="138"/>
      <c r="S85" s="40" t="s">
        <v>758</v>
      </c>
    </row>
    <row r="86" spans="1:19" ht="14" x14ac:dyDescent="0.3">
      <c r="A86" s="43"/>
      <c r="B86" s="44"/>
      <c r="C86" s="45" t="s">
        <v>759</v>
      </c>
      <c r="D86" s="46"/>
      <c r="E86" s="47"/>
      <c r="F86" s="48" t="s">
        <v>760</v>
      </c>
      <c r="G86" s="45" t="s">
        <v>759</v>
      </c>
      <c r="H86" s="46"/>
      <c r="I86" s="47"/>
      <c r="J86" s="48" t="s">
        <v>686</v>
      </c>
      <c r="K86" s="46"/>
      <c r="L86" s="49"/>
      <c r="M86" s="48" t="s">
        <v>686</v>
      </c>
      <c r="N86" s="46"/>
      <c r="O86" s="49"/>
      <c r="P86" s="48" t="s">
        <v>686</v>
      </c>
      <c r="Q86" s="46"/>
      <c r="R86" s="139"/>
      <c r="S86" s="48" t="s">
        <v>760</v>
      </c>
    </row>
    <row r="87" spans="1:19" ht="42.5" thickBot="1" x14ac:dyDescent="0.35">
      <c r="A87" s="51"/>
      <c r="B87" s="52"/>
      <c r="C87" s="53" t="s">
        <v>763</v>
      </c>
      <c r="D87" s="54" t="s">
        <v>3</v>
      </c>
      <c r="E87" s="55" t="s">
        <v>687</v>
      </c>
      <c r="F87" s="56" t="s">
        <v>763</v>
      </c>
      <c r="G87" s="53" t="s">
        <v>763</v>
      </c>
      <c r="H87" s="54" t="s">
        <v>3</v>
      </c>
      <c r="I87" s="55" t="s">
        <v>687</v>
      </c>
      <c r="J87" s="56" t="s">
        <v>763</v>
      </c>
      <c r="K87" s="54" t="s">
        <v>3</v>
      </c>
      <c r="L87" s="57" t="s">
        <v>687</v>
      </c>
      <c r="M87" s="56" t="s">
        <v>763</v>
      </c>
      <c r="N87" s="54" t="s">
        <v>3</v>
      </c>
      <c r="O87" s="57" t="s">
        <v>687</v>
      </c>
      <c r="P87" s="56" t="s">
        <v>763</v>
      </c>
      <c r="Q87" s="54" t="s">
        <v>3</v>
      </c>
      <c r="R87" s="140" t="s">
        <v>687</v>
      </c>
      <c r="S87" s="56" t="s">
        <v>763</v>
      </c>
    </row>
    <row r="88" spans="1:19" ht="14" x14ac:dyDescent="0.3">
      <c r="A88" s="82" t="s">
        <v>93</v>
      </c>
      <c r="B88" s="65" t="s">
        <v>773</v>
      </c>
      <c r="C88" s="64"/>
      <c r="D88" s="61"/>
      <c r="E88" s="12"/>
      <c r="F88" s="20"/>
      <c r="G88" s="67"/>
      <c r="H88" s="14"/>
      <c r="I88" s="16"/>
      <c r="J88" s="16"/>
      <c r="K88" s="14"/>
      <c r="L88" s="17"/>
      <c r="M88" s="16"/>
      <c r="N88" s="14"/>
      <c r="O88" s="17"/>
      <c r="P88" s="16"/>
      <c r="Q88" s="134"/>
      <c r="R88" s="17"/>
      <c r="S88" s="16"/>
    </row>
    <row r="89" spans="1:19" ht="14" x14ac:dyDescent="0.3">
      <c r="A89" s="82"/>
      <c r="B89" s="65" t="s">
        <v>95</v>
      </c>
      <c r="C89" s="64"/>
      <c r="D89" s="61"/>
      <c r="E89" s="12"/>
      <c r="F89" s="20"/>
      <c r="G89" s="67"/>
      <c r="H89" s="14"/>
      <c r="I89" s="16"/>
      <c r="J89" s="16"/>
      <c r="K89" s="14"/>
      <c r="L89" s="17"/>
      <c r="M89" s="16"/>
      <c r="N89" s="14"/>
      <c r="O89" s="17"/>
      <c r="P89" s="16"/>
      <c r="Q89" s="134"/>
      <c r="R89" s="17"/>
      <c r="S89" s="16"/>
    </row>
    <row r="90" spans="1:19" ht="14" x14ac:dyDescent="0.3">
      <c r="A90" s="82"/>
      <c r="B90" s="93" t="s">
        <v>96</v>
      </c>
      <c r="C90" s="64">
        <v>1382.9107774569341</v>
      </c>
      <c r="D90" s="61">
        <v>7.0000000000000007E-2</v>
      </c>
      <c r="E90" s="12">
        <f>C90*D90</f>
        <v>96.803754421985388</v>
      </c>
      <c r="F90" s="20">
        <f>C90+E90</f>
        <v>1479.7145318789194</v>
      </c>
      <c r="G90" s="67">
        <f>F90</f>
        <v>1479.7145318789194</v>
      </c>
      <c r="H90" s="14">
        <v>7.2999999999999995E-2</v>
      </c>
      <c r="I90" s="16">
        <f>G90*H90</f>
        <v>108.0191608271611</v>
      </c>
      <c r="J90" s="16">
        <f>G90+I90</f>
        <v>1587.7336927060805</v>
      </c>
      <c r="K90" s="14">
        <v>0.122</v>
      </c>
      <c r="L90" s="17">
        <f>J90*K90</f>
        <v>193.70351051014183</v>
      </c>
      <c r="M90" s="16">
        <f>J90+L90</f>
        <v>1781.4372032162223</v>
      </c>
      <c r="N90" s="14">
        <v>7.6399999999999996E-2</v>
      </c>
      <c r="O90" s="17">
        <f>M90*N90</f>
        <v>136.10180232571938</v>
      </c>
      <c r="P90" s="16">
        <f>M90+O90</f>
        <v>1917.5390055419416</v>
      </c>
      <c r="Q90" s="134">
        <v>1.8800000000000001E-2</v>
      </c>
      <c r="R90" s="17">
        <f>P90*Q90</f>
        <v>36.049733304188507</v>
      </c>
      <c r="S90" s="16">
        <f>P90+R90</f>
        <v>1953.5887388461301</v>
      </c>
    </row>
    <row r="91" spans="1:19" ht="14" x14ac:dyDescent="0.3">
      <c r="A91" s="82"/>
      <c r="B91" s="65"/>
      <c r="C91" s="64"/>
      <c r="D91" s="61"/>
      <c r="E91" s="12"/>
      <c r="F91" s="20"/>
      <c r="G91" s="67"/>
      <c r="H91" s="14"/>
      <c r="I91" s="16"/>
      <c r="J91" s="16"/>
      <c r="K91" s="14"/>
      <c r="L91" s="17"/>
      <c r="M91" s="16"/>
      <c r="N91" s="14"/>
      <c r="O91" s="17"/>
      <c r="P91" s="16"/>
      <c r="Q91" s="134"/>
      <c r="R91" s="17"/>
      <c r="S91" s="16"/>
    </row>
    <row r="92" spans="1:19" ht="14" x14ac:dyDescent="0.3">
      <c r="A92" s="82"/>
      <c r="B92" s="65" t="s">
        <v>774</v>
      </c>
      <c r="C92" s="64"/>
      <c r="D92" s="61"/>
      <c r="E92" s="12"/>
      <c r="F92" s="20"/>
      <c r="G92" s="67"/>
      <c r="H92" s="14"/>
      <c r="I92" s="16"/>
      <c r="J92" s="16"/>
      <c r="K92" s="14"/>
      <c r="L92" s="17"/>
      <c r="M92" s="16"/>
      <c r="N92" s="14"/>
      <c r="O92" s="17"/>
      <c r="P92" s="16"/>
      <c r="Q92" s="134"/>
      <c r="R92" s="17"/>
      <c r="S92" s="16"/>
    </row>
    <row r="93" spans="1:19" ht="14" x14ac:dyDescent="0.3">
      <c r="A93" s="82"/>
      <c r="B93" s="65" t="s">
        <v>98</v>
      </c>
      <c r="C93" s="64"/>
      <c r="D93" s="61"/>
      <c r="E93" s="12"/>
      <c r="F93" s="20"/>
      <c r="G93" s="67"/>
      <c r="H93" s="14"/>
      <c r="I93" s="16"/>
      <c r="J93" s="16"/>
      <c r="K93" s="14"/>
      <c r="L93" s="17"/>
      <c r="M93" s="16"/>
      <c r="N93" s="14"/>
      <c r="O93" s="17"/>
      <c r="P93" s="16"/>
      <c r="Q93" s="134"/>
      <c r="R93" s="17"/>
      <c r="S93" s="16"/>
    </row>
    <row r="94" spans="1:19" ht="14" x14ac:dyDescent="0.3">
      <c r="A94" s="82"/>
      <c r="B94" s="65" t="s">
        <v>99</v>
      </c>
      <c r="C94" s="64"/>
      <c r="D94" s="61"/>
      <c r="E94" s="12"/>
      <c r="F94" s="20"/>
      <c r="G94" s="67"/>
      <c r="H94" s="14"/>
      <c r="I94" s="16"/>
      <c r="J94" s="16"/>
      <c r="K94" s="14"/>
      <c r="L94" s="17"/>
      <c r="M94" s="16"/>
      <c r="N94" s="14"/>
      <c r="O94" s="17"/>
      <c r="P94" s="16"/>
      <c r="Q94" s="134"/>
      <c r="R94" s="17"/>
      <c r="S94" s="16"/>
    </row>
    <row r="95" spans="1:19" ht="14" x14ac:dyDescent="0.3">
      <c r="A95" s="82"/>
      <c r="B95" s="65"/>
      <c r="C95" s="64"/>
      <c r="D95" s="61"/>
      <c r="E95" s="12"/>
      <c r="F95" s="20"/>
      <c r="G95" s="67"/>
      <c r="H95" s="14"/>
      <c r="I95" s="16"/>
      <c r="J95" s="16"/>
      <c r="K95" s="14"/>
      <c r="L95" s="17"/>
      <c r="M95" s="16"/>
      <c r="N95" s="14"/>
      <c r="O95" s="17"/>
      <c r="P95" s="16"/>
      <c r="Q95" s="134"/>
      <c r="R95" s="17"/>
      <c r="S95" s="16"/>
    </row>
    <row r="96" spans="1:19" ht="14" x14ac:dyDescent="0.3">
      <c r="A96" s="94" t="s">
        <v>100</v>
      </c>
      <c r="B96" s="59" t="s">
        <v>101</v>
      </c>
      <c r="C96" s="64"/>
      <c r="D96" s="61"/>
      <c r="E96" s="12"/>
      <c r="F96" s="20"/>
      <c r="G96" s="67"/>
      <c r="H96" s="14"/>
      <c r="I96" s="16"/>
      <c r="J96" s="16"/>
      <c r="K96" s="14"/>
      <c r="L96" s="17"/>
      <c r="M96" s="16"/>
      <c r="N96" s="14"/>
      <c r="O96" s="17"/>
      <c r="P96" s="16"/>
      <c r="Q96" s="134"/>
      <c r="R96" s="17"/>
      <c r="S96" s="16"/>
    </row>
    <row r="97" spans="1:19" ht="14" x14ac:dyDescent="0.3">
      <c r="A97" s="95"/>
      <c r="B97" s="59"/>
      <c r="C97" s="64"/>
      <c r="D97" s="61"/>
      <c r="E97" s="12"/>
      <c r="F97" s="20"/>
      <c r="G97" s="67"/>
      <c r="H97" s="14"/>
      <c r="I97" s="16"/>
      <c r="J97" s="16"/>
      <c r="K97" s="14"/>
      <c r="L97" s="17"/>
      <c r="M97" s="16"/>
      <c r="N97" s="14"/>
      <c r="O97" s="17"/>
      <c r="P97" s="16"/>
      <c r="Q97" s="134"/>
      <c r="R97" s="17"/>
      <c r="S97" s="16"/>
    </row>
    <row r="98" spans="1:19" ht="14" x14ac:dyDescent="0.25">
      <c r="A98" s="22"/>
      <c r="B98" s="65" t="s">
        <v>102</v>
      </c>
      <c r="C98" s="64">
        <v>1635.17</v>
      </c>
      <c r="D98" s="61">
        <v>7.0000000000000007E-2</v>
      </c>
      <c r="E98" s="12">
        <f>C98*D98</f>
        <v>114.46190000000001</v>
      </c>
      <c r="F98" s="20">
        <f>C98+E98</f>
        <v>1749.6319000000001</v>
      </c>
      <c r="G98" s="67">
        <f>F98</f>
        <v>1749.6319000000001</v>
      </c>
      <c r="H98" s="14">
        <v>7.2999999999999995E-2</v>
      </c>
      <c r="I98" s="16">
        <f>G98*H98</f>
        <v>127.7231287</v>
      </c>
      <c r="J98" s="16">
        <f>G98+I98</f>
        <v>1877.3550287</v>
      </c>
      <c r="K98" s="14">
        <v>0.122</v>
      </c>
      <c r="L98" s="17">
        <f>J98*K98</f>
        <v>229.03731350140001</v>
      </c>
      <c r="M98" s="16">
        <f>J98+L98</f>
        <v>2106.3923422014</v>
      </c>
      <c r="N98" s="14">
        <v>7.6399999999999996E-2</v>
      </c>
      <c r="O98" s="17">
        <f>M98*N98</f>
        <v>160.92837494418694</v>
      </c>
      <c r="P98" s="16">
        <f>M98+O98</f>
        <v>2267.320717145587</v>
      </c>
      <c r="Q98" s="134">
        <v>1.8800000000000001E-2</v>
      </c>
      <c r="R98" s="17">
        <f>P98*Q98</f>
        <v>42.62562948233704</v>
      </c>
      <c r="S98" s="16">
        <f>P98+R98</f>
        <v>2309.946346627924</v>
      </c>
    </row>
    <row r="99" spans="1:19" ht="14" x14ac:dyDescent="0.3">
      <c r="A99" s="82"/>
      <c r="B99" s="65" t="s">
        <v>775</v>
      </c>
      <c r="C99" s="70">
        <v>0.47739999999999999</v>
      </c>
      <c r="D99" s="61">
        <v>0.14255000000000001</v>
      </c>
      <c r="E99" s="71">
        <f>C99*D99</f>
        <v>6.8053370000000002E-2</v>
      </c>
      <c r="F99" s="72">
        <f>C99+E99</f>
        <v>0.54545336999999994</v>
      </c>
      <c r="G99" s="67">
        <f>F99</f>
        <v>0.54545336999999994</v>
      </c>
      <c r="H99" s="14">
        <v>7.2999999999999995E-2</v>
      </c>
      <c r="I99" s="16">
        <f>G99*H99</f>
        <v>3.9818096009999991E-2</v>
      </c>
      <c r="J99" s="16">
        <v>0.58530000000000004</v>
      </c>
      <c r="K99" s="14">
        <v>0.122</v>
      </c>
      <c r="L99" s="17">
        <f>J99*K99</f>
        <v>7.1406600000000001E-2</v>
      </c>
      <c r="M99" s="18">
        <f>J99+L99</f>
        <v>0.65670660000000003</v>
      </c>
      <c r="N99" s="14">
        <v>7.6399999999999996E-2</v>
      </c>
      <c r="O99" s="17">
        <f>M99*N99</f>
        <v>5.0172384239999999E-2</v>
      </c>
      <c r="P99" s="18">
        <f>M99+O99</f>
        <v>0.70687898424000006</v>
      </c>
      <c r="Q99" s="134">
        <v>1.8800000000000001E-2</v>
      </c>
      <c r="R99" s="17">
        <f>P99*Q99</f>
        <v>1.3289324903712001E-2</v>
      </c>
      <c r="S99" s="18">
        <f>P99+R99</f>
        <v>0.7201683091437121</v>
      </c>
    </row>
    <row r="100" spans="1:19" ht="14" x14ac:dyDescent="0.3">
      <c r="A100" s="82"/>
      <c r="B100" s="65" t="s">
        <v>776</v>
      </c>
      <c r="C100" s="64">
        <v>139.82</v>
      </c>
      <c r="D100" s="61">
        <v>2.2800000000000001E-2</v>
      </c>
      <c r="E100" s="12">
        <f>C100*D100</f>
        <v>3.1878959999999998</v>
      </c>
      <c r="F100" s="20">
        <v>143</v>
      </c>
      <c r="G100" s="67">
        <f>F100</f>
        <v>143</v>
      </c>
      <c r="H100" s="14">
        <v>7.2999999999999995E-2</v>
      </c>
      <c r="I100" s="16">
        <f>G100*H100</f>
        <v>10.439</v>
      </c>
      <c r="J100" s="16">
        <f>G100+I100</f>
        <v>153.43899999999999</v>
      </c>
      <c r="K100" s="14">
        <v>0.122</v>
      </c>
      <c r="L100" s="17">
        <f>J100*K100</f>
        <v>18.719557999999999</v>
      </c>
      <c r="M100" s="16">
        <f>J100+L100</f>
        <v>172.158558</v>
      </c>
      <c r="N100" s="14">
        <v>7.6399999999999996E-2</v>
      </c>
      <c r="O100" s="17">
        <f>M100*N100</f>
        <v>13.152913831199999</v>
      </c>
      <c r="P100" s="16">
        <f>M100+O100</f>
        <v>185.31147183120001</v>
      </c>
      <c r="Q100" s="134">
        <v>1.8800000000000001E-2</v>
      </c>
      <c r="R100" s="17">
        <f>P100*Q100</f>
        <v>3.4838556704265602</v>
      </c>
      <c r="S100" s="16">
        <f>P100+R100</f>
        <v>188.79532750162656</v>
      </c>
    </row>
    <row r="101" spans="1:19" ht="14" x14ac:dyDescent="0.3">
      <c r="A101" s="82"/>
      <c r="B101" s="65" t="s">
        <v>105</v>
      </c>
      <c r="C101" s="64"/>
      <c r="D101" s="61"/>
      <c r="E101" s="12"/>
      <c r="F101" s="20"/>
      <c r="G101" s="67"/>
      <c r="H101" s="14"/>
      <c r="I101" s="16"/>
      <c r="J101" s="16"/>
      <c r="K101" s="14"/>
      <c r="L101" s="17"/>
      <c r="M101" s="16"/>
      <c r="N101" s="14"/>
      <c r="O101" s="17"/>
      <c r="P101" s="16"/>
      <c r="Q101" s="134"/>
      <c r="R101" s="17"/>
      <c r="S101" s="16"/>
    </row>
    <row r="102" spans="1:19" ht="14" x14ac:dyDescent="0.3">
      <c r="A102" s="82"/>
      <c r="B102" s="65" t="s">
        <v>106</v>
      </c>
      <c r="C102" s="64"/>
      <c r="D102" s="61"/>
      <c r="E102" s="12"/>
      <c r="F102" s="20"/>
      <c r="G102" s="67"/>
      <c r="H102" s="14"/>
      <c r="I102" s="16"/>
      <c r="J102" s="16"/>
      <c r="K102" s="14"/>
      <c r="L102" s="17"/>
      <c r="M102" s="16"/>
      <c r="N102" s="14"/>
      <c r="O102" s="17"/>
      <c r="P102" s="16"/>
      <c r="Q102" s="134"/>
      <c r="R102" s="17"/>
      <c r="S102" s="16"/>
    </row>
    <row r="103" spans="1:19" ht="14" x14ac:dyDescent="0.3">
      <c r="A103" s="82"/>
      <c r="B103" s="65"/>
      <c r="C103" s="64"/>
      <c r="D103" s="61"/>
      <c r="E103" s="12"/>
      <c r="F103" s="20"/>
      <c r="G103" s="67"/>
      <c r="H103" s="14"/>
      <c r="I103" s="16"/>
      <c r="J103" s="16"/>
      <c r="K103" s="14"/>
      <c r="L103" s="17"/>
      <c r="M103" s="16"/>
      <c r="N103" s="14"/>
      <c r="O103" s="17"/>
      <c r="P103" s="16"/>
      <c r="Q103" s="134"/>
      <c r="R103" s="17"/>
      <c r="S103" s="16"/>
    </row>
    <row r="104" spans="1:19" ht="14" x14ac:dyDescent="0.3">
      <c r="A104" s="94" t="s">
        <v>107</v>
      </c>
      <c r="B104" s="59" t="s">
        <v>108</v>
      </c>
      <c r="C104" s="64"/>
      <c r="D104" s="61"/>
      <c r="E104" s="12"/>
      <c r="F104" s="20"/>
      <c r="G104" s="67"/>
      <c r="H104" s="14"/>
      <c r="I104" s="16"/>
      <c r="J104" s="16"/>
      <c r="K104" s="14"/>
      <c r="L104" s="17"/>
      <c r="M104" s="16"/>
      <c r="N104" s="14"/>
      <c r="O104" s="17"/>
      <c r="P104" s="16"/>
      <c r="Q104" s="134"/>
      <c r="R104" s="17"/>
      <c r="S104" s="16"/>
    </row>
    <row r="105" spans="1:19" ht="27.5" x14ac:dyDescent="0.3">
      <c r="A105" s="82"/>
      <c r="B105" s="96" t="s">
        <v>109</v>
      </c>
      <c r="C105" s="64"/>
      <c r="D105" s="61"/>
      <c r="E105" s="12"/>
      <c r="F105" s="20"/>
      <c r="G105" s="67"/>
      <c r="H105" s="14"/>
      <c r="I105" s="16"/>
      <c r="J105" s="16"/>
      <c r="K105" s="14"/>
      <c r="L105" s="17"/>
      <c r="M105" s="16"/>
      <c r="N105" s="14"/>
      <c r="O105" s="17"/>
      <c r="P105" s="16"/>
      <c r="Q105" s="134"/>
      <c r="R105" s="17"/>
      <c r="S105" s="16"/>
    </row>
    <row r="106" spans="1:19" ht="14" x14ac:dyDescent="0.3">
      <c r="A106" s="82"/>
      <c r="B106" s="65" t="s">
        <v>777</v>
      </c>
      <c r="C106" s="64"/>
      <c r="D106" s="61"/>
      <c r="E106" s="12"/>
      <c r="F106" s="20"/>
      <c r="G106" s="67"/>
      <c r="H106" s="14"/>
      <c r="I106" s="16"/>
      <c r="J106" s="16"/>
      <c r="K106" s="14"/>
      <c r="L106" s="17"/>
      <c r="M106" s="16"/>
      <c r="N106" s="14"/>
      <c r="O106" s="17"/>
      <c r="P106" s="16"/>
      <c r="Q106" s="134"/>
      <c r="R106" s="17"/>
      <c r="S106" s="16"/>
    </row>
    <row r="107" spans="1:19" ht="14" x14ac:dyDescent="0.3">
      <c r="A107" s="82"/>
      <c r="B107" s="65" t="s">
        <v>111</v>
      </c>
      <c r="C107" s="64"/>
      <c r="D107" s="61"/>
      <c r="E107" s="12"/>
      <c r="F107" s="20"/>
      <c r="G107" s="67"/>
      <c r="H107" s="14"/>
      <c r="I107" s="16"/>
      <c r="J107" s="16"/>
      <c r="K107" s="14"/>
      <c r="L107" s="17"/>
      <c r="M107" s="16"/>
      <c r="N107" s="14"/>
      <c r="O107" s="17"/>
      <c r="P107" s="16"/>
      <c r="Q107" s="134"/>
      <c r="R107" s="17"/>
      <c r="S107" s="16"/>
    </row>
    <row r="108" spans="1:19" ht="14" x14ac:dyDescent="0.3">
      <c r="A108" s="82"/>
      <c r="B108" s="65" t="s">
        <v>112</v>
      </c>
      <c r="C108" s="64"/>
      <c r="D108" s="61"/>
      <c r="E108" s="12"/>
      <c r="F108" s="20"/>
      <c r="G108" s="67"/>
      <c r="H108" s="14"/>
      <c r="I108" s="16"/>
      <c r="J108" s="16"/>
      <c r="K108" s="14"/>
      <c r="L108" s="17"/>
      <c r="M108" s="16"/>
      <c r="N108" s="14"/>
      <c r="O108" s="17"/>
      <c r="P108" s="16"/>
      <c r="Q108" s="134"/>
      <c r="R108" s="17"/>
      <c r="S108" s="16"/>
    </row>
    <row r="109" spans="1:19" ht="14" x14ac:dyDescent="0.3">
      <c r="A109" s="82"/>
      <c r="B109" s="65"/>
      <c r="C109" s="64"/>
      <c r="D109" s="61"/>
      <c r="E109" s="12"/>
      <c r="F109" s="20"/>
      <c r="G109" s="67"/>
      <c r="H109" s="14"/>
      <c r="I109" s="16"/>
      <c r="J109" s="16"/>
      <c r="K109" s="14"/>
      <c r="L109" s="17"/>
      <c r="M109" s="16"/>
      <c r="N109" s="14"/>
      <c r="O109" s="17"/>
      <c r="P109" s="16"/>
      <c r="Q109" s="134"/>
      <c r="R109" s="17"/>
      <c r="S109" s="16"/>
    </row>
    <row r="110" spans="1:19" ht="14" x14ac:dyDescent="0.3">
      <c r="A110" s="94"/>
      <c r="B110" s="65" t="s">
        <v>113</v>
      </c>
      <c r="C110" s="64">
        <v>1149.2899054649999</v>
      </c>
      <c r="D110" s="61">
        <v>7.0000000000000007E-2</v>
      </c>
      <c r="E110" s="12">
        <f>C110*D110</f>
        <v>80.450293382550001</v>
      </c>
      <c r="F110" s="20">
        <f>C110+E110</f>
        <v>1229.7401988475499</v>
      </c>
      <c r="G110" s="67">
        <f>F110</f>
        <v>1229.7401988475499</v>
      </c>
      <c r="H110" s="14">
        <v>7.2999999999999995E-2</v>
      </c>
      <c r="I110" s="16">
        <f>G110*H110</f>
        <v>89.771034515871136</v>
      </c>
      <c r="J110" s="16">
        <f>G110+I110</f>
        <v>1319.5112333634211</v>
      </c>
      <c r="K110" s="14">
        <v>0.122</v>
      </c>
      <c r="L110" s="17">
        <f>J110*K110</f>
        <v>160.98037047033736</v>
      </c>
      <c r="M110" s="16">
        <f>J110+L110</f>
        <v>1480.4916038337585</v>
      </c>
      <c r="N110" s="14">
        <v>7.6399999999999996E-2</v>
      </c>
      <c r="O110" s="17">
        <f>M110*N110</f>
        <v>113.10955853289914</v>
      </c>
      <c r="P110" s="16">
        <f>M110+O110</f>
        <v>1593.6011623666577</v>
      </c>
      <c r="Q110" s="134">
        <v>1.8800000000000001E-2</v>
      </c>
      <c r="R110" s="17">
        <f>P110*Q110</f>
        <v>29.959701852493165</v>
      </c>
      <c r="S110" s="16">
        <f>P110+R110</f>
        <v>1623.560864219151</v>
      </c>
    </row>
    <row r="111" spans="1:19" ht="14" x14ac:dyDescent="0.3">
      <c r="A111" s="82"/>
      <c r="B111" s="65" t="s">
        <v>778</v>
      </c>
      <c r="C111" s="64"/>
      <c r="D111" s="61"/>
      <c r="E111" s="12"/>
      <c r="F111" s="20"/>
      <c r="G111" s="67">
        <f>F111</f>
        <v>0</v>
      </c>
      <c r="H111" s="14"/>
      <c r="I111" s="16"/>
      <c r="J111" s="16"/>
      <c r="K111" s="14"/>
      <c r="L111" s="17"/>
      <c r="M111" s="16"/>
      <c r="N111" s="14"/>
      <c r="O111" s="17"/>
      <c r="P111" s="16"/>
      <c r="Q111" s="134"/>
      <c r="R111" s="17"/>
      <c r="S111" s="16"/>
    </row>
    <row r="112" spans="1:19" ht="14" x14ac:dyDescent="0.3">
      <c r="A112" s="82"/>
      <c r="B112" s="65" t="s">
        <v>114</v>
      </c>
      <c r="C112" s="64">
        <v>1725.9517681109999</v>
      </c>
      <c r="D112" s="61">
        <v>7.0000000000000007E-2</v>
      </c>
      <c r="E112" s="12">
        <f>C112*D112</f>
        <v>120.81662376777</v>
      </c>
      <c r="F112" s="20">
        <f>C112+E112</f>
        <v>1846.7683918787698</v>
      </c>
      <c r="G112" s="67">
        <f>F112</f>
        <v>1846.7683918787698</v>
      </c>
      <c r="H112" s="14">
        <v>7.2999999999999995E-2</v>
      </c>
      <c r="I112" s="16">
        <f>G112*H112</f>
        <v>134.81409260715017</v>
      </c>
      <c r="J112" s="16">
        <f>G112+I112</f>
        <v>1981.5824844859198</v>
      </c>
      <c r="K112" s="14">
        <v>0.122</v>
      </c>
      <c r="L112" s="17">
        <f>J112*K112</f>
        <v>241.75306310728223</v>
      </c>
      <c r="M112" s="16">
        <f>J112+L112</f>
        <v>2223.3355475932021</v>
      </c>
      <c r="N112" s="14">
        <v>7.6399999999999996E-2</v>
      </c>
      <c r="O112" s="17">
        <f>M112*N112</f>
        <v>169.86283583612064</v>
      </c>
      <c r="P112" s="16">
        <f>M112+O112</f>
        <v>2393.1983834293228</v>
      </c>
      <c r="Q112" s="134">
        <v>1.8800000000000001E-2</v>
      </c>
      <c r="R112" s="17">
        <f>P112*Q112</f>
        <v>44.992129608471274</v>
      </c>
      <c r="S112" s="16">
        <f>P112+R112</f>
        <v>2438.1905130377941</v>
      </c>
    </row>
    <row r="113" spans="1:19" ht="14" x14ac:dyDescent="0.3">
      <c r="A113" s="82"/>
      <c r="B113" s="65"/>
      <c r="C113" s="64"/>
      <c r="D113" s="61"/>
      <c r="E113" s="12"/>
      <c r="F113" s="20"/>
      <c r="G113" s="67"/>
      <c r="H113" s="14"/>
      <c r="I113" s="16"/>
      <c r="J113" s="16"/>
      <c r="K113" s="14"/>
      <c r="L113" s="17"/>
      <c r="M113" s="16"/>
      <c r="N113" s="14"/>
      <c r="O113" s="17"/>
      <c r="P113" s="16"/>
      <c r="Q113" s="134"/>
      <c r="R113" s="17"/>
      <c r="S113" s="16"/>
    </row>
    <row r="114" spans="1:19" ht="14" x14ac:dyDescent="0.3">
      <c r="A114" s="82"/>
      <c r="B114" s="65"/>
      <c r="C114" s="64"/>
      <c r="D114" s="61"/>
      <c r="E114" s="12"/>
      <c r="F114" s="20"/>
      <c r="G114" s="67"/>
      <c r="H114" s="14"/>
      <c r="I114" s="16"/>
      <c r="J114" s="16"/>
      <c r="K114" s="14"/>
      <c r="L114" s="17"/>
      <c r="M114" s="16"/>
      <c r="N114" s="14"/>
      <c r="O114" s="17"/>
      <c r="P114" s="16"/>
      <c r="Q114" s="134"/>
      <c r="R114" s="17"/>
      <c r="S114" s="16"/>
    </row>
    <row r="115" spans="1:19" ht="14" x14ac:dyDescent="0.3">
      <c r="A115" s="94" t="s">
        <v>115</v>
      </c>
      <c r="B115" s="97" t="s">
        <v>116</v>
      </c>
      <c r="C115" s="64"/>
      <c r="D115" s="61"/>
      <c r="E115" s="12"/>
      <c r="F115" s="20"/>
      <c r="G115" s="67"/>
      <c r="H115" s="14"/>
      <c r="I115" s="16"/>
      <c r="J115" s="16"/>
      <c r="K115" s="14"/>
      <c r="L115" s="17"/>
      <c r="M115" s="16"/>
      <c r="N115" s="14"/>
      <c r="O115" s="17"/>
      <c r="P115" s="16"/>
      <c r="Q115" s="134"/>
      <c r="R115" s="17"/>
      <c r="S115" s="16"/>
    </row>
    <row r="116" spans="1:19" ht="14" x14ac:dyDescent="0.3">
      <c r="A116" s="82"/>
      <c r="B116" s="93" t="s">
        <v>117</v>
      </c>
      <c r="C116" s="64"/>
      <c r="D116" s="61"/>
      <c r="E116" s="12"/>
      <c r="F116" s="20"/>
      <c r="G116" s="67"/>
      <c r="H116" s="14"/>
      <c r="I116" s="16"/>
      <c r="J116" s="16"/>
      <c r="K116" s="14"/>
      <c r="L116" s="17"/>
      <c r="M116" s="16"/>
      <c r="N116" s="14"/>
      <c r="O116" s="17"/>
      <c r="P116" s="16"/>
      <c r="Q116" s="134"/>
      <c r="R116" s="17"/>
      <c r="S116" s="16"/>
    </row>
    <row r="117" spans="1:19" ht="14" x14ac:dyDescent="0.3">
      <c r="A117" s="82"/>
      <c r="B117" s="93" t="s">
        <v>118</v>
      </c>
      <c r="C117" s="64"/>
      <c r="D117" s="61"/>
      <c r="E117" s="12"/>
      <c r="F117" s="20"/>
      <c r="G117" s="67"/>
      <c r="H117" s="14"/>
      <c r="I117" s="16"/>
      <c r="J117" s="16"/>
      <c r="K117" s="14"/>
      <c r="L117" s="17"/>
      <c r="M117" s="16"/>
      <c r="N117" s="14"/>
      <c r="O117" s="17"/>
      <c r="P117" s="16"/>
      <c r="Q117" s="134"/>
      <c r="R117" s="17"/>
      <c r="S117" s="16"/>
    </row>
    <row r="118" spans="1:19" ht="14" x14ac:dyDescent="0.3">
      <c r="A118" s="82"/>
      <c r="B118" s="65" t="s">
        <v>119</v>
      </c>
      <c r="C118" s="64">
        <v>1525.5135615600002</v>
      </c>
      <c r="D118" s="61">
        <v>7.0000000000000007E-2</v>
      </c>
      <c r="E118" s="12">
        <f>C118*D118</f>
        <v>106.78594930920002</v>
      </c>
      <c r="F118" s="20">
        <f>C118+E118</f>
        <v>1632.2995108692003</v>
      </c>
      <c r="G118" s="67">
        <f>F118</f>
        <v>1632.2995108692003</v>
      </c>
      <c r="H118" s="14">
        <v>7.2999999999999995E-2</v>
      </c>
      <c r="I118" s="16">
        <f>G118*H118</f>
        <v>119.15786429345161</v>
      </c>
      <c r="J118" s="16">
        <f>G118+I118</f>
        <v>1751.4573751626519</v>
      </c>
      <c r="K118" s="14">
        <v>0.122</v>
      </c>
      <c r="L118" s="17">
        <f>J118*K118</f>
        <v>213.67779976984355</v>
      </c>
      <c r="M118" s="16">
        <f>J118+L118</f>
        <v>1965.1351749324954</v>
      </c>
      <c r="N118" s="14">
        <v>7.6399999999999996E-2</v>
      </c>
      <c r="O118" s="17">
        <f>M118*N118</f>
        <v>150.13632736484263</v>
      </c>
      <c r="P118" s="16">
        <f>M118+O118</f>
        <v>2115.271502297338</v>
      </c>
      <c r="Q118" s="134">
        <v>1.8800000000000001E-2</v>
      </c>
      <c r="R118" s="17">
        <f>P118*Q118</f>
        <v>39.767104243189955</v>
      </c>
      <c r="S118" s="16">
        <f>P118+R118</f>
        <v>2155.0386065405278</v>
      </c>
    </row>
    <row r="119" spans="1:19" ht="14" x14ac:dyDescent="0.3">
      <c r="A119" s="82"/>
      <c r="B119" s="65" t="s">
        <v>120</v>
      </c>
      <c r="C119" s="64"/>
      <c r="D119" s="61"/>
      <c r="E119" s="12"/>
      <c r="F119" s="20"/>
      <c r="G119" s="67"/>
      <c r="H119" s="14"/>
      <c r="I119" s="16"/>
      <c r="J119" s="16"/>
      <c r="K119" s="14"/>
      <c r="L119" s="17"/>
      <c r="M119" s="16"/>
      <c r="N119" s="14"/>
      <c r="O119" s="17"/>
      <c r="P119" s="16"/>
      <c r="Q119" s="134"/>
      <c r="R119" s="17"/>
      <c r="S119" s="16"/>
    </row>
    <row r="120" spans="1:19" ht="14" x14ac:dyDescent="0.3">
      <c r="A120" s="82"/>
      <c r="B120" s="65" t="s">
        <v>121</v>
      </c>
      <c r="C120" s="64"/>
      <c r="D120" s="61"/>
      <c r="E120" s="12"/>
      <c r="F120" s="20"/>
      <c r="G120" s="67"/>
      <c r="H120" s="14"/>
      <c r="I120" s="16"/>
      <c r="J120" s="16"/>
      <c r="K120" s="14"/>
      <c r="L120" s="17"/>
      <c r="M120" s="16"/>
      <c r="N120" s="14"/>
      <c r="O120" s="17"/>
      <c r="P120" s="16"/>
      <c r="Q120" s="134"/>
      <c r="R120" s="17"/>
      <c r="S120" s="16"/>
    </row>
    <row r="121" spans="1:19" ht="14" x14ac:dyDescent="0.3">
      <c r="A121" s="82"/>
      <c r="B121" s="65" t="s">
        <v>122</v>
      </c>
      <c r="C121" s="64">
        <v>1525.5135615600002</v>
      </c>
      <c r="D121" s="61">
        <v>7.0000000000000007E-2</v>
      </c>
      <c r="E121" s="12">
        <f>C121*D121</f>
        <v>106.78594930920002</v>
      </c>
      <c r="F121" s="20">
        <f>C121+E121</f>
        <v>1632.2995108692003</v>
      </c>
      <c r="G121" s="67">
        <f>F121</f>
        <v>1632.2995108692003</v>
      </c>
      <c r="H121" s="14">
        <v>7.2999999999999995E-2</v>
      </c>
      <c r="I121" s="16">
        <f>G121*H121</f>
        <v>119.15786429345161</v>
      </c>
      <c r="J121" s="16">
        <f>G121+I121</f>
        <v>1751.4573751626519</v>
      </c>
      <c r="K121" s="14">
        <v>0.122</v>
      </c>
      <c r="L121" s="17">
        <f>J121*K121</f>
        <v>213.67779976984355</v>
      </c>
      <c r="M121" s="16">
        <f>J121+L121</f>
        <v>1965.1351749324954</v>
      </c>
      <c r="N121" s="14">
        <v>7.6399999999999996E-2</v>
      </c>
      <c r="O121" s="17">
        <f>M121*N121</f>
        <v>150.13632736484263</v>
      </c>
      <c r="P121" s="16">
        <f>M121+O121</f>
        <v>2115.271502297338</v>
      </c>
      <c r="Q121" s="134">
        <v>1.8800000000000001E-2</v>
      </c>
      <c r="R121" s="17">
        <f>P121*Q121</f>
        <v>39.767104243189955</v>
      </c>
      <c r="S121" s="16">
        <f>P121+R121</f>
        <v>2155.0386065405278</v>
      </c>
    </row>
    <row r="122" spans="1:19" ht="14" x14ac:dyDescent="0.3">
      <c r="A122" s="82"/>
      <c r="B122" s="65" t="s">
        <v>136</v>
      </c>
      <c r="C122" s="64"/>
      <c r="D122" s="61"/>
      <c r="E122" s="12"/>
      <c r="F122" s="20"/>
      <c r="G122" s="67"/>
      <c r="H122" s="14"/>
      <c r="I122" s="16"/>
      <c r="J122" s="16"/>
      <c r="K122" s="14"/>
      <c r="L122" s="17"/>
      <c r="M122" s="16"/>
      <c r="N122" s="14"/>
      <c r="O122" s="17"/>
      <c r="P122" s="16"/>
      <c r="Q122" s="134"/>
      <c r="R122" s="17"/>
      <c r="S122" s="16"/>
    </row>
    <row r="123" spans="1:19" ht="14" x14ac:dyDescent="0.3">
      <c r="A123" s="82"/>
      <c r="B123" s="65" t="s">
        <v>124</v>
      </c>
      <c r="C123" s="64"/>
      <c r="D123" s="61"/>
      <c r="E123" s="12"/>
      <c r="F123" s="20"/>
      <c r="G123" s="67"/>
      <c r="H123" s="14"/>
      <c r="I123" s="16"/>
      <c r="J123" s="16"/>
      <c r="K123" s="14"/>
      <c r="L123" s="17"/>
      <c r="M123" s="16"/>
      <c r="N123" s="14"/>
      <c r="O123" s="17"/>
      <c r="P123" s="16"/>
      <c r="Q123" s="134"/>
      <c r="R123" s="17"/>
      <c r="S123" s="16"/>
    </row>
    <row r="124" spans="1:19" ht="14" x14ac:dyDescent="0.3">
      <c r="A124" s="82"/>
      <c r="B124" s="65" t="s">
        <v>125</v>
      </c>
      <c r="C124" s="64"/>
      <c r="D124" s="61"/>
      <c r="E124" s="12"/>
      <c r="F124" s="20"/>
      <c r="G124" s="67"/>
      <c r="H124" s="14"/>
      <c r="I124" s="16"/>
      <c r="J124" s="16"/>
      <c r="K124" s="14"/>
      <c r="L124" s="17"/>
      <c r="M124" s="16"/>
      <c r="N124" s="14"/>
      <c r="O124" s="17"/>
      <c r="P124" s="16"/>
      <c r="Q124" s="134"/>
      <c r="R124" s="17"/>
      <c r="S124" s="16"/>
    </row>
    <row r="125" spans="1:19" ht="14" x14ac:dyDescent="0.3">
      <c r="A125" s="82"/>
      <c r="B125" s="65" t="s">
        <v>126</v>
      </c>
      <c r="C125" s="64"/>
      <c r="D125" s="61"/>
      <c r="E125" s="12"/>
      <c r="F125" s="20"/>
      <c r="G125" s="67"/>
      <c r="H125" s="14"/>
      <c r="I125" s="16"/>
      <c r="J125" s="16"/>
      <c r="K125" s="14"/>
      <c r="L125" s="17"/>
      <c r="M125" s="16"/>
      <c r="N125" s="14"/>
      <c r="O125" s="17"/>
      <c r="P125" s="16"/>
      <c r="Q125" s="134"/>
      <c r="R125" s="17"/>
      <c r="S125" s="16"/>
    </row>
    <row r="126" spans="1:19" ht="14" x14ac:dyDescent="0.3">
      <c r="A126" s="82"/>
      <c r="B126" s="65" t="s">
        <v>127</v>
      </c>
      <c r="C126" s="64"/>
      <c r="D126" s="61"/>
      <c r="E126" s="12"/>
      <c r="F126" s="20"/>
      <c r="G126" s="67"/>
      <c r="H126" s="14"/>
      <c r="I126" s="16"/>
      <c r="J126" s="16"/>
      <c r="K126" s="14"/>
      <c r="L126" s="17"/>
      <c r="M126" s="16"/>
      <c r="N126" s="14"/>
      <c r="O126" s="17"/>
      <c r="P126" s="16"/>
      <c r="Q126" s="134"/>
      <c r="R126" s="17"/>
      <c r="S126" s="16"/>
    </row>
    <row r="127" spans="1:19" ht="14" x14ac:dyDescent="0.3">
      <c r="A127" s="82"/>
      <c r="B127" s="65" t="s">
        <v>128</v>
      </c>
      <c r="C127" s="64"/>
      <c r="D127" s="61"/>
      <c r="E127" s="12"/>
      <c r="F127" s="20"/>
      <c r="G127" s="67"/>
      <c r="H127" s="14"/>
      <c r="I127" s="16"/>
      <c r="J127" s="16"/>
      <c r="K127" s="14"/>
      <c r="L127" s="17"/>
      <c r="M127" s="16"/>
      <c r="N127" s="14"/>
      <c r="O127" s="17"/>
      <c r="P127" s="16"/>
      <c r="Q127" s="134"/>
      <c r="R127" s="17"/>
      <c r="S127" s="16"/>
    </row>
    <row r="128" spans="1:19" ht="14" x14ac:dyDescent="0.3">
      <c r="A128" s="82"/>
      <c r="B128" s="65" t="s">
        <v>779</v>
      </c>
      <c r="C128" s="64"/>
      <c r="D128" s="61"/>
      <c r="E128" s="12"/>
      <c r="F128" s="20"/>
      <c r="G128" s="67"/>
      <c r="H128" s="14"/>
      <c r="I128" s="16"/>
      <c r="J128" s="16"/>
      <c r="K128" s="14"/>
      <c r="L128" s="17"/>
      <c r="M128" s="16"/>
      <c r="N128" s="14"/>
      <c r="O128" s="17"/>
      <c r="P128" s="16"/>
      <c r="Q128" s="134"/>
      <c r="R128" s="17"/>
      <c r="S128" s="16"/>
    </row>
    <row r="129" spans="1:19" ht="14" x14ac:dyDescent="0.3">
      <c r="A129" s="99"/>
      <c r="B129" s="63" t="s">
        <v>780</v>
      </c>
      <c r="C129" s="64"/>
      <c r="D129" s="61"/>
      <c r="E129" s="12"/>
      <c r="F129" s="20"/>
      <c r="G129" s="67"/>
      <c r="H129" s="14"/>
      <c r="I129" s="16"/>
      <c r="J129" s="16"/>
      <c r="K129" s="14"/>
      <c r="L129" s="17"/>
      <c r="M129" s="16"/>
      <c r="N129" s="14"/>
      <c r="O129" s="17"/>
      <c r="P129" s="16"/>
      <c r="Q129" s="134"/>
      <c r="R129" s="17"/>
      <c r="S129" s="16"/>
    </row>
    <row r="130" spans="1:19" ht="14" x14ac:dyDescent="0.3">
      <c r="A130" s="99"/>
      <c r="B130" s="63" t="s">
        <v>131</v>
      </c>
      <c r="C130" s="64"/>
      <c r="D130" s="61"/>
      <c r="E130" s="12"/>
      <c r="F130" s="20"/>
      <c r="G130" s="67"/>
      <c r="H130" s="14"/>
      <c r="I130" s="16"/>
      <c r="J130" s="16"/>
      <c r="K130" s="14"/>
      <c r="L130" s="17"/>
      <c r="M130" s="16"/>
      <c r="N130" s="14"/>
      <c r="O130" s="17"/>
      <c r="P130" s="16">
        <v>88.4</v>
      </c>
      <c r="Q130" s="134">
        <v>1.8800000000000001E-2</v>
      </c>
      <c r="R130" s="17">
        <f>P130*Q130</f>
        <v>1.6619200000000001</v>
      </c>
      <c r="S130" s="16">
        <f>P130+R130</f>
        <v>90.061920000000001</v>
      </c>
    </row>
    <row r="131" spans="1:19" ht="14" x14ac:dyDescent="0.3">
      <c r="A131" s="99"/>
      <c r="B131" s="63" t="s">
        <v>781</v>
      </c>
      <c r="C131" s="64"/>
      <c r="D131" s="61"/>
      <c r="E131" s="12"/>
      <c r="F131" s="20"/>
      <c r="G131" s="67"/>
      <c r="H131" s="14"/>
      <c r="I131" s="16"/>
      <c r="J131" s="16"/>
      <c r="K131" s="14"/>
      <c r="L131" s="17"/>
      <c r="M131" s="16"/>
      <c r="N131" s="14"/>
      <c r="O131" s="17"/>
      <c r="P131" s="16">
        <v>53.5</v>
      </c>
      <c r="Q131" s="134">
        <v>1.8800000000000001E-2</v>
      </c>
      <c r="R131" s="17">
        <f t="shared" ref="R131:R132" si="0">P131*Q131</f>
        <v>1.0058</v>
      </c>
      <c r="S131" s="16">
        <f t="shared" ref="S131:S132" si="1">P131+R131</f>
        <v>54.505800000000001</v>
      </c>
    </row>
    <row r="132" spans="1:19" ht="14" x14ac:dyDescent="0.3">
      <c r="A132" s="99"/>
      <c r="B132" s="63" t="s">
        <v>133</v>
      </c>
      <c r="C132" s="64"/>
      <c r="D132" s="61"/>
      <c r="E132" s="12"/>
      <c r="F132" s="20"/>
      <c r="G132" s="67"/>
      <c r="H132" s="14"/>
      <c r="I132" s="16"/>
      <c r="J132" s="16"/>
      <c r="K132" s="14"/>
      <c r="L132" s="17"/>
      <c r="M132" s="16"/>
      <c r="N132" s="14"/>
      <c r="O132" s="17"/>
      <c r="P132" s="16">
        <v>38.5</v>
      </c>
      <c r="Q132" s="134">
        <v>1.8800000000000001E-2</v>
      </c>
      <c r="R132" s="17">
        <f t="shared" si="0"/>
        <v>0.7238</v>
      </c>
      <c r="S132" s="16">
        <f t="shared" si="1"/>
        <v>39.223799999999997</v>
      </c>
    </row>
    <row r="133" spans="1:19" ht="14" x14ac:dyDescent="0.3">
      <c r="A133" s="94" t="s">
        <v>134</v>
      </c>
      <c r="B133" s="59" t="s">
        <v>135</v>
      </c>
      <c r="C133" s="64"/>
      <c r="D133" s="61"/>
      <c r="E133" s="12"/>
      <c r="F133" s="20"/>
      <c r="G133" s="67"/>
      <c r="H133" s="14"/>
      <c r="I133" s="16"/>
      <c r="J133" s="16"/>
      <c r="K133" s="14"/>
      <c r="L133" s="17"/>
      <c r="M133" s="16"/>
      <c r="N133" s="14"/>
      <c r="O133" s="17"/>
      <c r="P133" s="16"/>
      <c r="Q133" s="134"/>
      <c r="R133" s="17"/>
      <c r="S133" s="16"/>
    </row>
    <row r="134" spans="1:19" ht="14" x14ac:dyDescent="0.25">
      <c r="A134" s="100"/>
      <c r="B134" s="65" t="s">
        <v>119</v>
      </c>
      <c r="C134" s="64">
        <v>1525.5135615600002</v>
      </c>
      <c r="D134" s="61">
        <v>7.0000000000000007E-2</v>
      </c>
      <c r="E134" s="12">
        <f>C134*D134</f>
        <v>106.78594930920002</v>
      </c>
      <c r="F134" s="20">
        <f>C134+E134</f>
        <v>1632.2995108692003</v>
      </c>
      <c r="G134" s="67">
        <f>F134</f>
        <v>1632.2995108692003</v>
      </c>
      <c r="H134" s="14">
        <v>7.2999999999999995E-2</v>
      </c>
      <c r="I134" s="16">
        <f>G134*H134</f>
        <v>119.15786429345161</v>
      </c>
      <c r="J134" s="16">
        <f>G134+I134</f>
        <v>1751.4573751626519</v>
      </c>
      <c r="K134" s="14">
        <v>0.122</v>
      </c>
      <c r="L134" s="17">
        <f>J134*K134</f>
        <v>213.67779976984355</v>
      </c>
      <c r="M134" s="16">
        <f>J134+L134</f>
        <v>1965.1351749324954</v>
      </c>
      <c r="N134" s="14">
        <v>7.6399999999999996E-2</v>
      </c>
      <c r="O134" s="17">
        <f>M134*N134</f>
        <v>150.13632736484263</v>
      </c>
      <c r="P134" s="16">
        <f>M134+O134</f>
        <v>2115.271502297338</v>
      </c>
      <c r="Q134" s="134">
        <v>1.8800000000000001E-2</v>
      </c>
      <c r="R134" s="17">
        <f>P134*Q134</f>
        <v>39.767104243189955</v>
      </c>
      <c r="S134" s="16">
        <f>P134+R134</f>
        <v>2155.0386065405278</v>
      </c>
    </row>
    <row r="135" spans="1:19" ht="14" x14ac:dyDescent="0.3">
      <c r="A135" s="94"/>
      <c r="B135" s="65" t="s">
        <v>136</v>
      </c>
      <c r="C135" s="64"/>
      <c r="D135" s="61"/>
      <c r="E135" s="12"/>
      <c r="F135" s="20"/>
      <c r="G135" s="67"/>
      <c r="H135" s="14"/>
      <c r="I135" s="16"/>
      <c r="J135" s="16"/>
      <c r="K135" s="14"/>
      <c r="L135" s="17"/>
      <c r="M135" s="16"/>
      <c r="N135" s="14"/>
      <c r="O135" s="17"/>
      <c r="P135" s="16"/>
      <c r="Q135" s="134"/>
      <c r="R135" s="17"/>
      <c r="S135" s="16"/>
    </row>
    <row r="136" spans="1:19" ht="14" x14ac:dyDescent="0.3">
      <c r="A136" s="82"/>
      <c r="B136" s="65" t="s">
        <v>137</v>
      </c>
      <c r="C136" s="64"/>
      <c r="D136" s="61"/>
      <c r="E136" s="12"/>
      <c r="F136" s="20"/>
      <c r="G136" s="67"/>
      <c r="H136" s="14"/>
      <c r="I136" s="16"/>
      <c r="J136" s="16"/>
      <c r="K136" s="14"/>
      <c r="L136" s="17"/>
      <c r="M136" s="16"/>
      <c r="N136" s="14"/>
      <c r="O136" s="17"/>
      <c r="P136" s="16"/>
      <c r="Q136" s="134"/>
      <c r="R136" s="17"/>
      <c r="S136" s="16"/>
    </row>
    <row r="137" spans="1:19" ht="14" x14ac:dyDescent="0.3">
      <c r="A137" s="82"/>
      <c r="B137" s="65"/>
      <c r="C137" s="64"/>
      <c r="D137" s="61"/>
      <c r="E137" s="12"/>
      <c r="F137" s="20"/>
      <c r="G137" s="67"/>
      <c r="H137" s="14"/>
      <c r="I137" s="16"/>
      <c r="J137" s="16"/>
      <c r="K137" s="14"/>
      <c r="L137" s="17"/>
      <c r="M137" s="16"/>
      <c r="N137" s="14"/>
      <c r="O137" s="17"/>
      <c r="P137" s="16"/>
      <c r="Q137" s="134"/>
      <c r="R137" s="17"/>
      <c r="S137" s="16"/>
    </row>
    <row r="138" spans="1:19" ht="14" x14ac:dyDescent="0.3">
      <c r="A138" s="82"/>
      <c r="B138" s="65"/>
      <c r="C138" s="64"/>
      <c r="D138" s="61"/>
      <c r="E138" s="12"/>
      <c r="F138" s="20"/>
      <c r="G138" s="67"/>
      <c r="H138" s="14"/>
      <c r="I138" s="16"/>
      <c r="J138" s="16"/>
      <c r="K138" s="14"/>
      <c r="L138" s="17"/>
      <c r="M138" s="16"/>
      <c r="N138" s="14"/>
      <c r="O138" s="17"/>
      <c r="P138" s="16"/>
      <c r="Q138" s="134"/>
      <c r="R138" s="17"/>
      <c r="S138" s="16"/>
    </row>
    <row r="139" spans="1:19" ht="14" x14ac:dyDescent="0.3">
      <c r="A139" s="94" t="s">
        <v>138</v>
      </c>
      <c r="B139" s="59" t="s">
        <v>139</v>
      </c>
      <c r="C139" s="64"/>
      <c r="D139" s="61"/>
      <c r="E139" s="12"/>
      <c r="F139" s="20"/>
      <c r="G139" s="67"/>
      <c r="H139" s="14"/>
      <c r="I139" s="16"/>
      <c r="J139" s="16"/>
      <c r="K139" s="14"/>
      <c r="L139" s="17"/>
      <c r="M139" s="16"/>
      <c r="N139" s="14"/>
      <c r="O139" s="17"/>
      <c r="P139" s="16"/>
      <c r="Q139" s="134"/>
      <c r="R139" s="17"/>
      <c r="S139" s="16"/>
    </row>
    <row r="140" spans="1:19" ht="14" x14ac:dyDescent="0.3">
      <c r="A140" s="82"/>
      <c r="B140" s="65"/>
      <c r="C140" s="64"/>
      <c r="D140" s="61"/>
      <c r="E140" s="12"/>
      <c r="F140" s="20"/>
      <c r="G140" s="67"/>
      <c r="H140" s="14"/>
      <c r="I140" s="16"/>
      <c r="J140" s="16"/>
      <c r="K140" s="14"/>
      <c r="L140" s="17"/>
      <c r="M140" s="16"/>
      <c r="N140" s="14"/>
      <c r="O140" s="17"/>
      <c r="P140" s="16"/>
      <c r="Q140" s="134"/>
      <c r="R140" s="17"/>
      <c r="S140" s="16"/>
    </row>
    <row r="141" spans="1:19" ht="14" x14ac:dyDescent="0.3">
      <c r="A141" s="82"/>
      <c r="B141" s="65" t="s">
        <v>140</v>
      </c>
      <c r="C141" s="64"/>
      <c r="D141" s="61"/>
      <c r="E141" s="12"/>
      <c r="F141" s="20"/>
      <c r="G141" s="67"/>
      <c r="H141" s="14"/>
      <c r="I141" s="16"/>
      <c r="J141" s="16"/>
      <c r="K141" s="14"/>
      <c r="L141" s="17"/>
      <c r="M141" s="16"/>
      <c r="N141" s="14"/>
      <c r="O141" s="17"/>
      <c r="P141" s="16"/>
      <c r="Q141" s="134"/>
      <c r="R141" s="17"/>
      <c r="S141" s="16"/>
    </row>
    <row r="142" spans="1:19" ht="14" x14ac:dyDescent="0.3">
      <c r="A142" s="82"/>
      <c r="B142" s="65" t="s">
        <v>782</v>
      </c>
      <c r="C142" s="64">
        <v>233.66</v>
      </c>
      <c r="D142" s="61">
        <v>0</v>
      </c>
      <c r="E142" s="12">
        <f>C142*D142</f>
        <v>0</v>
      </c>
      <c r="F142" s="20">
        <f>C142+E142</f>
        <v>233.66</v>
      </c>
      <c r="G142" s="67">
        <f>F142</f>
        <v>233.66</v>
      </c>
      <c r="H142" s="14">
        <v>0</v>
      </c>
      <c r="I142" s="16">
        <f>G142*H142</f>
        <v>0</v>
      </c>
      <c r="J142" s="16">
        <f>G142+I142</f>
        <v>233.66</v>
      </c>
      <c r="K142" s="14">
        <v>0.05</v>
      </c>
      <c r="L142" s="17">
        <f>J142*K142</f>
        <v>11.683</v>
      </c>
      <c r="M142" s="16">
        <f>J142+L142</f>
        <v>245.34299999999999</v>
      </c>
      <c r="N142" s="14">
        <v>5.5E-2</v>
      </c>
      <c r="O142" s="17">
        <f>M142*N142</f>
        <v>13.493865</v>
      </c>
      <c r="P142" s="16">
        <f>M142+O142</f>
        <v>258.83686499999999</v>
      </c>
      <c r="Q142" s="134">
        <v>1.8800000000000001E-2</v>
      </c>
      <c r="R142" s="17">
        <f>P142*Q142</f>
        <v>4.8661330620000003</v>
      </c>
      <c r="S142" s="16">
        <f>P142+R142</f>
        <v>263.70299806200001</v>
      </c>
    </row>
    <row r="143" spans="1:19" ht="14" x14ac:dyDescent="0.3">
      <c r="A143" s="82"/>
      <c r="B143" s="65" t="s">
        <v>141</v>
      </c>
      <c r="C143" s="64"/>
      <c r="D143" s="61"/>
      <c r="E143" s="12"/>
      <c r="F143" s="20"/>
      <c r="G143" s="67"/>
      <c r="H143" s="14"/>
      <c r="I143" s="16"/>
      <c r="J143" s="16"/>
      <c r="K143" s="14"/>
      <c r="L143" s="17"/>
      <c r="M143" s="16"/>
      <c r="N143" s="14"/>
      <c r="O143" s="17"/>
      <c r="P143" s="16"/>
      <c r="Q143" s="134"/>
      <c r="R143" s="17"/>
      <c r="S143" s="16"/>
    </row>
    <row r="144" spans="1:19" ht="14" x14ac:dyDescent="0.3">
      <c r="A144" s="82"/>
      <c r="B144" s="65" t="s">
        <v>142</v>
      </c>
      <c r="C144" s="64">
        <v>3018.1225943070003</v>
      </c>
      <c r="D144" s="61">
        <v>7.0000000000000007E-2</v>
      </c>
      <c r="E144" s="12">
        <f>C144*D144</f>
        <v>211.26858160149004</v>
      </c>
      <c r="F144" s="20">
        <f>C144+E144</f>
        <v>3229.3911759084904</v>
      </c>
      <c r="G144" s="67">
        <f>F144</f>
        <v>3229.3911759084904</v>
      </c>
      <c r="H144" s="14">
        <v>7.2999999999999995E-2</v>
      </c>
      <c r="I144" s="16">
        <f>G144*H144</f>
        <v>235.74555584131977</v>
      </c>
      <c r="J144" s="16">
        <f>G144+I144</f>
        <v>3465.1367317498102</v>
      </c>
      <c r="K144" s="14">
        <v>0.122</v>
      </c>
      <c r="L144" s="17">
        <f>J144*K144</f>
        <v>422.74668127347684</v>
      </c>
      <c r="M144" s="16">
        <f>J144+L144</f>
        <v>3887.8834130232872</v>
      </c>
      <c r="N144" s="14">
        <v>7.6399999999999996E-2</v>
      </c>
      <c r="O144" s="17">
        <f>M144*N144</f>
        <v>297.03429275497911</v>
      </c>
      <c r="P144" s="16">
        <f>M144+O144</f>
        <v>4184.9177057782663</v>
      </c>
      <c r="Q144" s="134">
        <v>1.8800000000000001E-2</v>
      </c>
      <c r="R144" s="17">
        <f>P144*Q144</f>
        <v>78.676452868631415</v>
      </c>
      <c r="S144" s="16">
        <f>P144+R144</f>
        <v>4263.594158646898</v>
      </c>
    </row>
    <row r="145" spans="1:19" ht="14" x14ac:dyDescent="0.3">
      <c r="A145" s="82"/>
      <c r="B145" s="65"/>
      <c r="C145" s="64"/>
      <c r="D145" s="61"/>
      <c r="E145" s="12"/>
      <c r="F145" s="20"/>
      <c r="G145" s="67"/>
      <c r="H145" s="14"/>
      <c r="I145" s="16"/>
      <c r="J145" s="16"/>
      <c r="K145" s="14"/>
      <c r="L145" s="17"/>
      <c r="M145" s="16"/>
      <c r="N145" s="14"/>
      <c r="O145" s="17"/>
      <c r="P145" s="16"/>
      <c r="Q145" s="134"/>
      <c r="R145" s="17"/>
      <c r="S145" s="16"/>
    </row>
    <row r="146" spans="1:19" ht="14" x14ac:dyDescent="0.3">
      <c r="A146" s="82"/>
      <c r="B146" s="65"/>
      <c r="C146" s="64"/>
      <c r="D146" s="61"/>
      <c r="E146" s="12"/>
      <c r="F146" s="20"/>
      <c r="G146" s="67"/>
      <c r="H146" s="14"/>
      <c r="I146" s="16"/>
      <c r="J146" s="16"/>
      <c r="K146" s="14"/>
      <c r="L146" s="17"/>
      <c r="M146" s="16"/>
      <c r="N146" s="14"/>
      <c r="O146" s="17"/>
      <c r="P146" s="16"/>
      <c r="Q146" s="134"/>
      <c r="R146" s="17"/>
      <c r="S146" s="16"/>
    </row>
    <row r="147" spans="1:19" ht="14" x14ac:dyDescent="0.3">
      <c r="A147" s="94" t="s">
        <v>143</v>
      </c>
      <c r="B147" s="59" t="s">
        <v>144</v>
      </c>
      <c r="C147" s="64"/>
      <c r="D147" s="61"/>
      <c r="E147" s="12"/>
      <c r="F147" s="20"/>
      <c r="G147" s="67"/>
      <c r="H147" s="14"/>
      <c r="I147" s="16"/>
      <c r="J147" s="16"/>
      <c r="K147" s="14"/>
      <c r="L147" s="17"/>
      <c r="M147" s="16"/>
      <c r="N147" s="14"/>
      <c r="O147" s="17"/>
      <c r="P147" s="16"/>
      <c r="Q147" s="134"/>
      <c r="R147" s="17"/>
      <c r="S147" s="16"/>
    </row>
    <row r="148" spans="1:19" ht="14" x14ac:dyDescent="0.3">
      <c r="A148" s="82"/>
      <c r="B148" s="65"/>
      <c r="C148" s="64"/>
      <c r="D148" s="61"/>
      <c r="E148" s="12"/>
      <c r="F148" s="20"/>
      <c r="G148" s="67"/>
      <c r="H148" s="14"/>
      <c r="I148" s="16"/>
      <c r="J148" s="16"/>
      <c r="K148" s="14"/>
      <c r="L148" s="17"/>
      <c r="M148" s="16"/>
      <c r="N148" s="14"/>
      <c r="O148" s="17"/>
      <c r="P148" s="16"/>
      <c r="Q148" s="134"/>
      <c r="R148" s="17"/>
      <c r="S148" s="16"/>
    </row>
    <row r="149" spans="1:19" ht="14" x14ac:dyDescent="0.3">
      <c r="A149" s="82"/>
      <c r="B149" s="65" t="s">
        <v>145</v>
      </c>
      <c r="C149" s="64"/>
      <c r="D149" s="61"/>
      <c r="E149" s="12"/>
      <c r="F149" s="20"/>
      <c r="G149" s="67"/>
      <c r="H149" s="14"/>
      <c r="I149" s="16"/>
      <c r="J149" s="16"/>
      <c r="K149" s="14"/>
      <c r="L149" s="17"/>
      <c r="M149" s="16"/>
      <c r="N149" s="14"/>
      <c r="O149" s="17"/>
      <c r="P149" s="16"/>
      <c r="Q149" s="134"/>
      <c r="R149" s="17"/>
      <c r="S149" s="16"/>
    </row>
    <row r="150" spans="1:19" ht="14" x14ac:dyDescent="0.3">
      <c r="A150" s="82"/>
      <c r="B150" s="65" t="s">
        <v>146</v>
      </c>
      <c r="C150" s="64"/>
      <c r="D150" s="61"/>
      <c r="E150" s="12"/>
      <c r="F150" s="20"/>
      <c r="G150" s="67"/>
      <c r="H150" s="14"/>
      <c r="I150" s="16"/>
      <c r="J150" s="16"/>
      <c r="K150" s="14"/>
      <c r="L150" s="17"/>
      <c r="M150" s="16"/>
      <c r="N150" s="14"/>
      <c r="O150" s="17"/>
      <c r="P150" s="16"/>
      <c r="Q150" s="134"/>
      <c r="R150" s="17"/>
      <c r="S150" s="16"/>
    </row>
    <row r="151" spans="1:19" ht="14" x14ac:dyDescent="0.3">
      <c r="A151" s="82"/>
      <c r="B151" s="65" t="s">
        <v>147</v>
      </c>
      <c r="C151" s="64">
        <v>93.556986839999993</v>
      </c>
      <c r="D151" s="61">
        <v>7.0000000000000007E-2</v>
      </c>
      <c r="E151" s="12">
        <f>C151*D151</f>
        <v>6.5489890788</v>
      </c>
      <c r="F151" s="20">
        <f>C151+E151</f>
        <v>100.1059759188</v>
      </c>
      <c r="G151" s="67">
        <f>F151</f>
        <v>100.1059759188</v>
      </c>
      <c r="H151" s="14">
        <v>7.2999999999999995E-2</v>
      </c>
      <c r="I151" s="16">
        <f>G151*H151</f>
        <v>7.3077362420723997</v>
      </c>
      <c r="J151" s="16">
        <f>G151+I151</f>
        <v>107.41371216087239</v>
      </c>
      <c r="K151" s="14">
        <v>0.122</v>
      </c>
      <c r="L151" s="17">
        <f>J151*K151</f>
        <v>13.104472883626432</v>
      </c>
      <c r="M151" s="16">
        <f>J151+L151</f>
        <v>120.51818504449882</v>
      </c>
      <c r="N151" s="14">
        <v>7.6399999999999996E-2</v>
      </c>
      <c r="O151" s="17">
        <f>M151*N151</f>
        <v>9.2075893373997086</v>
      </c>
      <c r="P151" s="16">
        <f>M151+O151</f>
        <v>129.72577438189853</v>
      </c>
      <c r="Q151" s="134">
        <v>1.8800000000000001E-2</v>
      </c>
      <c r="R151" s="17">
        <f>P151*Q151</f>
        <v>2.4388445583796923</v>
      </c>
      <c r="S151" s="16">
        <f>P151+R151</f>
        <v>132.16461894027822</v>
      </c>
    </row>
    <row r="152" spans="1:19" ht="14" x14ac:dyDescent="0.3">
      <c r="A152" s="82"/>
      <c r="B152" s="65" t="s">
        <v>148</v>
      </c>
      <c r="C152" s="64"/>
      <c r="D152" s="61"/>
      <c r="E152" s="12"/>
      <c r="F152" s="20"/>
      <c r="G152" s="67"/>
      <c r="H152" s="14"/>
      <c r="I152" s="16"/>
      <c r="J152" s="16"/>
      <c r="K152" s="14"/>
      <c r="L152" s="17"/>
      <c r="M152" s="16"/>
      <c r="N152" s="14"/>
      <c r="O152" s="17"/>
      <c r="P152" s="16"/>
      <c r="Q152" s="134"/>
      <c r="R152" s="17"/>
      <c r="S152" s="16"/>
    </row>
    <row r="153" spans="1:19" ht="14" x14ac:dyDescent="0.3">
      <c r="A153" s="82"/>
      <c r="B153" s="65" t="s">
        <v>783</v>
      </c>
      <c r="C153" s="64">
        <v>93.553877999999997</v>
      </c>
      <c r="D153" s="61">
        <v>7.0000000000000007E-2</v>
      </c>
      <c r="E153" s="12">
        <f>C153*D153</f>
        <v>6.5487714600000002</v>
      </c>
      <c r="F153" s="20">
        <f>C153+E153</f>
        <v>100.10264945999999</v>
      </c>
      <c r="G153" s="67">
        <f>F153</f>
        <v>100.10264945999999</v>
      </c>
      <c r="H153" s="14">
        <v>7.2999999999999995E-2</v>
      </c>
      <c r="I153" s="16">
        <f>G153*H153</f>
        <v>7.3074934105799993</v>
      </c>
      <c r="J153" s="16">
        <f>G153+I153</f>
        <v>107.41014287057999</v>
      </c>
      <c r="K153" s="14">
        <v>0.122</v>
      </c>
      <c r="L153" s="17">
        <f>J153*K153</f>
        <v>13.104037430210758</v>
      </c>
      <c r="M153" s="16">
        <f>J153+L153</f>
        <v>120.51418030079074</v>
      </c>
      <c r="N153" s="14">
        <v>7.6399999999999996E-2</v>
      </c>
      <c r="O153" s="17">
        <f>M153*N153</f>
        <v>9.2072833749804115</v>
      </c>
      <c r="P153" s="16">
        <f>M153+O153</f>
        <v>129.72146367577116</v>
      </c>
      <c r="Q153" s="134">
        <v>1.8800000000000001E-2</v>
      </c>
      <c r="R153" s="17">
        <f>P153*Q153</f>
        <v>2.4387635171044981</v>
      </c>
      <c r="S153" s="16">
        <f>P153+R153</f>
        <v>132.16022719287565</v>
      </c>
    </row>
    <row r="154" spans="1:19" ht="14" x14ac:dyDescent="0.3">
      <c r="A154" s="82"/>
      <c r="B154" s="65" t="s">
        <v>150</v>
      </c>
      <c r="C154" s="64"/>
      <c r="D154" s="61"/>
      <c r="E154" s="12"/>
      <c r="F154" s="20"/>
      <c r="G154" s="67"/>
      <c r="H154" s="14"/>
      <c r="I154" s="16"/>
      <c r="J154" s="16"/>
      <c r="K154" s="14"/>
      <c r="L154" s="17"/>
      <c r="M154" s="16"/>
      <c r="N154" s="14"/>
      <c r="O154" s="17"/>
      <c r="P154" s="16"/>
      <c r="Q154" s="134"/>
      <c r="R154" s="17"/>
      <c r="S154" s="16"/>
    </row>
    <row r="155" spans="1:19" ht="14" x14ac:dyDescent="0.3">
      <c r="A155" s="82"/>
      <c r="B155" s="65" t="s">
        <v>151</v>
      </c>
      <c r="C155" s="64"/>
      <c r="D155" s="61"/>
      <c r="E155" s="12"/>
      <c r="F155" s="20"/>
      <c r="G155" s="67"/>
      <c r="H155" s="14"/>
      <c r="I155" s="16"/>
      <c r="J155" s="16"/>
      <c r="K155" s="14"/>
      <c r="L155" s="17"/>
      <c r="M155" s="16"/>
      <c r="N155" s="14"/>
      <c r="O155" s="17"/>
      <c r="P155" s="16"/>
      <c r="Q155" s="134"/>
      <c r="R155" s="17"/>
      <c r="S155" s="16"/>
    </row>
    <row r="156" spans="1:19" ht="14" x14ac:dyDescent="0.3">
      <c r="A156" s="82"/>
      <c r="B156" s="65" t="s">
        <v>152</v>
      </c>
      <c r="C156" s="64"/>
      <c r="D156" s="61"/>
      <c r="E156" s="12"/>
      <c r="F156" s="20"/>
      <c r="G156" s="67"/>
      <c r="H156" s="14"/>
      <c r="I156" s="16"/>
      <c r="J156" s="16"/>
      <c r="K156" s="14"/>
      <c r="L156" s="17"/>
      <c r="M156" s="16"/>
      <c r="N156" s="14"/>
      <c r="O156" s="17"/>
      <c r="P156" s="16"/>
      <c r="Q156" s="134"/>
      <c r="R156" s="17"/>
      <c r="S156" s="16"/>
    </row>
    <row r="157" spans="1:19" ht="14" x14ac:dyDescent="0.3">
      <c r="A157" s="82"/>
      <c r="B157" s="65" t="s">
        <v>784</v>
      </c>
      <c r="C157" s="64">
        <v>151.47434294999999</v>
      </c>
      <c r="D157" s="61">
        <v>7.0000000000000007E-2</v>
      </c>
      <c r="E157" s="12">
        <f>C157*D157</f>
        <v>10.6032040065</v>
      </c>
      <c r="F157" s="20">
        <f>C157+E157</f>
        <v>162.07754695649999</v>
      </c>
      <c r="G157" s="67">
        <f>F157</f>
        <v>162.07754695649999</v>
      </c>
      <c r="H157" s="14">
        <v>7.2999999999999995E-2</v>
      </c>
      <c r="I157" s="16">
        <f>G157*H157</f>
        <v>11.831660927824498</v>
      </c>
      <c r="J157" s="16">
        <f>G157+I157</f>
        <v>173.90920788432447</v>
      </c>
      <c r="K157" s="14">
        <v>0.122</v>
      </c>
      <c r="L157" s="17">
        <f>J157*K157</f>
        <v>21.216923361887584</v>
      </c>
      <c r="M157" s="16">
        <f>J157+L157</f>
        <v>195.12613124621205</v>
      </c>
      <c r="N157" s="14">
        <v>7.6399999999999996E-2</v>
      </c>
      <c r="O157" s="17">
        <f>M157*N157</f>
        <v>14.907636427210599</v>
      </c>
      <c r="P157" s="16">
        <f>M157+O157</f>
        <v>210.03376767342266</v>
      </c>
      <c r="Q157" s="134">
        <v>1.8800000000000001E-2</v>
      </c>
      <c r="R157" s="17">
        <f>P157*Q157</f>
        <v>3.9486348322603462</v>
      </c>
      <c r="S157" s="16">
        <f>P157+R157</f>
        <v>213.98240250568301</v>
      </c>
    </row>
    <row r="158" spans="1:19" ht="14" x14ac:dyDescent="0.3">
      <c r="A158" s="82"/>
      <c r="B158" s="98" t="s">
        <v>153</v>
      </c>
      <c r="C158" s="64"/>
      <c r="D158" s="61"/>
      <c r="E158" s="12"/>
      <c r="F158" s="20"/>
      <c r="G158" s="67"/>
      <c r="H158" s="14"/>
      <c r="I158" s="16"/>
      <c r="J158" s="16"/>
      <c r="K158" s="14"/>
      <c r="L158" s="17"/>
      <c r="M158" s="16"/>
      <c r="N158" s="14"/>
      <c r="O158" s="17"/>
      <c r="P158" s="16"/>
      <c r="Q158" s="134"/>
      <c r="R158" s="17"/>
      <c r="S158" s="16"/>
    </row>
    <row r="159" spans="1:19" ht="14" x14ac:dyDescent="0.3">
      <c r="A159" s="82"/>
      <c r="B159" s="98" t="s">
        <v>785</v>
      </c>
      <c r="C159" s="64">
        <v>241.53122007000002</v>
      </c>
      <c r="D159" s="61">
        <v>7.0000000000000007E-2</v>
      </c>
      <c r="E159" s="12">
        <f>C159*D159</f>
        <v>16.907185404900002</v>
      </c>
      <c r="F159" s="20">
        <f>C159+E159</f>
        <v>258.43840547490004</v>
      </c>
      <c r="G159" s="67">
        <f>F159</f>
        <v>258.43840547490004</v>
      </c>
      <c r="H159" s="14">
        <v>7.2999999999999995E-2</v>
      </c>
      <c r="I159" s="16">
        <f>G159*H159</f>
        <v>18.866003599667703</v>
      </c>
      <c r="J159" s="16">
        <f>G159+I159</f>
        <v>277.30440907456773</v>
      </c>
      <c r="K159" s="14">
        <v>0.122</v>
      </c>
      <c r="L159" s="17">
        <f>J159*K159</f>
        <v>33.831137907097265</v>
      </c>
      <c r="M159" s="16">
        <f>J159+L159</f>
        <v>311.13554698166502</v>
      </c>
      <c r="N159" s="14">
        <v>7.6399999999999996E-2</v>
      </c>
      <c r="O159" s="17">
        <f>M159*N159</f>
        <v>23.770755789399207</v>
      </c>
      <c r="P159" s="16">
        <f>M159+O159</f>
        <v>334.90630277106425</v>
      </c>
      <c r="Q159" s="134">
        <v>1.8800000000000001E-2</v>
      </c>
      <c r="R159" s="17">
        <f>P159*Q159</f>
        <v>6.2962384920960082</v>
      </c>
      <c r="S159" s="16">
        <f>P159+R159</f>
        <v>341.20254126316024</v>
      </c>
    </row>
    <row r="160" spans="1:19" ht="14" x14ac:dyDescent="0.3">
      <c r="A160" s="82"/>
      <c r="B160" s="65"/>
      <c r="C160" s="64"/>
      <c r="D160" s="61"/>
      <c r="E160" s="12"/>
      <c r="F160" s="20"/>
      <c r="G160" s="67"/>
      <c r="H160" s="14"/>
      <c r="I160" s="16"/>
      <c r="J160" s="16"/>
      <c r="K160" s="14"/>
      <c r="L160" s="17"/>
      <c r="M160" s="16"/>
      <c r="N160" s="14"/>
      <c r="O160" s="17"/>
      <c r="P160" s="16"/>
      <c r="Q160" s="134"/>
      <c r="R160" s="17"/>
      <c r="S160" s="16"/>
    </row>
    <row r="161" spans="1:19" ht="14" x14ac:dyDescent="0.3">
      <c r="A161" s="82"/>
      <c r="B161" s="65" t="s">
        <v>154</v>
      </c>
      <c r="C161" s="64"/>
      <c r="D161" s="61"/>
      <c r="E161" s="12"/>
      <c r="F161" s="20"/>
      <c r="G161" s="67"/>
      <c r="H161" s="14"/>
      <c r="I161" s="16"/>
      <c r="J161" s="16"/>
      <c r="K161" s="14"/>
      <c r="L161" s="17"/>
      <c r="M161" s="16"/>
      <c r="N161" s="14"/>
      <c r="O161" s="17"/>
      <c r="P161" s="16"/>
      <c r="Q161" s="134"/>
      <c r="R161" s="17"/>
      <c r="S161" s="16"/>
    </row>
    <row r="162" spans="1:19" ht="14" x14ac:dyDescent="0.3">
      <c r="A162" s="82"/>
      <c r="B162" s="65" t="s">
        <v>155</v>
      </c>
      <c r="C162" s="64"/>
      <c r="D162" s="61"/>
      <c r="E162" s="12"/>
      <c r="F162" s="20"/>
      <c r="G162" s="67"/>
      <c r="H162" s="14"/>
      <c r="I162" s="16"/>
      <c r="J162" s="16"/>
      <c r="K162" s="14"/>
      <c r="L162" s="17"/>
      <c r="M162" s="16"/>
      <c r="N162" s="14"/>
      <c r="O162" s="17"/>
      <c r="P162" s="16"/>
      <c r="Q162" s="134"/>
      <c r="R162" s="17"/>
      <c r="S162" s="16"/>
    </row>
    <row r="163" spans="1:19" ht="14" x14ac:dyDescent="0.3">
      <c r="A163" s="82"/>
      <c r="B163" s="65" t="s">
        <v>156</v>
      </c>
      <c r="C163" s="64"/>
      <c r="D163" s="61"/>
      <c r="E163" s="12"/>
      <c r="F163" s="20"/>
      <c r="G163" s="67"/>
      <c r="H163" s="14"/>
      <c r="I163" s="16"/>
      <c r="J163" s="16"/>
      <c r="K163" s="14"/>
      <c r="L163" s="17"/>
      <c r="M163" s="16"/>
      <c r="N163" s="14"/>
      <c r="O163" s="17"/>
      <c r="P163" s="16"/>
      <c r="Q163" s="134"/>
      <c r="R163" s="17"/>
      <c r="S163" s="16"/>
    </row>
    <row r="164" spans="1:19" ht="14" x14ac:dyDescent="0.3">
      <c r="A164" s="82"/>
      <c r="B164" s="65" t="s">
        <v>157</v>
      </c>
      <c r="C164" s="64"/>
      <c r="D164" s="61"/>
      <c r="E164" s="12"/>
      <c r="F164" s="20"/>
      <c r="G164" s="67"/>
      <c r="H164" s="14"/>
      <c r="I164" s="16"/>
      <c r="J164" s="16"/>
      <c r="K164" s="14"/>
      <c r="L164" s="17"/>
      <c r="M164" s="16"/>
      <c r="N164" s="14"/>
      <c r="O164" s="17"/>
      <c r="P164" s="16"/>
      <c r="Q164" s="134"/>
      <c r="R164" s="17"/>
      <c r="S164" s="16"/>
    </row>
    <row r="165" spans="1:19" ht="14" x14ac:dyDescent="0.3">
      <c r="A165" s="82"/>
      <c r="B165" s="65"/>
      <c r="C165" s="64"/>
      <c r="D165" s="61"/>
      <c r="E165" s="12"/>
      <c r="F165" s="20"/>
      <c r="G165" s="67"/>
      <c r="H165" s="14"/>
      <c r="I165" s="16"/>
      <c r="J165" s="16"/>
      <c r="K165" s="14"/>
      <c r="L165" s="17"/>
      <c r="M165" s="16"/>
      <c r="N165" s="14"/>
      <c r="O165" s="17"/>
      <c r="P165" s="16"/>
      <c r="Q165" s="134"/>
      <c r="R165" s="17"/>
      <c r="S165" s="16"/>
    </row>
    <row r="166" spans="1:19" ht="14" x14ac:dyDescent="0.3">
      <c r="A166" s="82"/>
      <c r="B166" s="65"/>
      <c r="C166" s="60"/>
      <c r="D166" s="61"/>
      <c r="E166" s="12"/>
      <c r="F166" s="12"/>
      <c r="G166" s="67"/>
      <c r="H166" s="14"/>
      <c r="I166" s="16"/>
      <c r="J166" s="16"/>
      <c r="K166" s="14"/>
      <c r="L166" s="17"/>
      <c r="M166" s="16"/>
      <c r="N166" s="14"/>
      <c r="O166" s="17"/>
      <c r="P166" s="16"/>
      <c r="Q166" s="134"/>
      <c r="R166" s="17"/>
      <c r="S166" s="16"/>
    </row>
    <row r="167" spans="1:19" ht="14" x14ac:dyDescent="0.3">
      <c r="A167" s="130" t="s">
        <v>750</v>
      </c>
      <c r="B167" s="130"/>
      <c r="C167" s="131"/>
      <c r="D167" s="101"/>
      <c r="E167" s="9"/>
      <c r="F167" s="102"/>
      <c r="G167" s="88"/>
      <c r="H167" s="27"/>
      <c r="I167" s="89"/>
      <c r="J167" s="89"/>
      <c r="K167" s="27"/>
      <c r="L167" s="30"/>
      <c r="M167" s="89"/>
      <c r="N167" s="27"/>
      <c r="O167" s="30"/>
      <c r="P167" s="89"/>
      <c r="Q167" s="132"/>
      <c r="R167" s="30"/>
      <c r="S167" s="89"/>
    </row>
    <row r="168" spans="1:19" ht="14" x14ac:dyDescent="0.3">
      <c r="A168" s="124" t="s">
        <v>751</v>
      </c>
      <c r="B168" s="124"/>
      <c r="C168" s="125"/>
      <c r="D168" s="61"/>
      <c r="E168" s="12"/>
      <c r="F168" s="20"/>
      <c r="G168" s="88"/>
      <c r="H168" s="27"/>
      <c r="I168" s="89"/>
      <c r="J168" s="89"/>
      <c r="K168" s="27"/>
      <c r="L168" s="30"/>
      <c r="M168" s="89"/>
      <c r="N168" s="27"/>
      <c r="O168" s="30"/>
      <c r="P168" s="89"/>
      <c r="Q168" s="132"/>
      <c r="R168" s="30"/>
      <c r="S168" s="89"/>
    </row>
    <row r="169" spans="1:19" ht="14.5" thickBot="1" x14ac:dyDescent="0.35">
      <c r="A169" s="90"/>
      <c r="B169" s="91"/>
      <c r="C169" s="92"/>
      <c r="D169" s="84"/>
      <c r="E169" s="85"/>
      <c r="F169" s="86"/>
      <c r="G169" s="88"/>
      <c r="H169" s="27"/>
      <c r="I169" s="89"/>
      <c r="J169" s="89"/>
      <c r="K169" s="27"/>
      <c r="L169" s="30"/>
      <c r="M169" s="89"/>
      <c r="N169" s="27"/>
      <c r="O169" s="30"/>
      <c r="P169" s="89"/>
      <c r="Q169" s="132"/>
      <c r="R169" s="30"/>
      <c r="S169" s="89"/>
    </row>
    <row r="170" spans="1:19" ht="14" x14ac:dyDescent="0.3">
      <c r="A170" s="35"/>
      <c r="B170" s="36" t="s">
        <v>33</v>
      </c>
      <c r="C170" s="37" t="s">
        <v>752</v>
      </c>
      <c r="D170" s="38"/>
      <c r="E170" s="39"/>
      <c r="F170" s="40" t="s">
        <v>753</v>
      </c>
      <c r="G170" s="37" t="s">
        <v>754</v>
      </c>
      <c r="H170" s="38"/>
      <c r="I170" s="39"/>
      <c r="J170" s="40" t="s">
        <v>755</v>
      </c>
      <c r="K170" s="38"/>
      <c r="L170" s="41"/>
      <c r="M170" s="40" t="s">
        <v>756</v>
      </c>
      <c r="N170" s="38"/>
      <c r="O170" s="41"/>
      <c r="P170" s="40" t="s">
        <v>757</v>
      </c>
      <c r="Q170" s="38"/>
      <c r="R170" s="41"/>
      <c r="S170" s="40" t="s">
        <v>758</v>
      </c>
    </row>
    <row r="171" spans="1:19" ht="14" x14ac:dyDescent="0.3">
      <c r="A171" s="43"/>
      <c r="B171" s="44"/>
      <c r="C171" s="45" t="s">
        <v>759</v>
      </c>
      <c r="D171" s="46"/>
      <c r="E171" s="47"/>
      <c r="F171" s="48" t="s">
        <v>760</v>
      </c>
      <c r="G171" s="45" t="s">
        <v>759</v>
      </c>
      <c r="H171" s="46"/>
      <c r="I171" s="47"/>
      <c r="J171" s="48" t="s">
        <v>686</v>
      </c>
      <c r="K171" s="46"/>
      <c r="L171" s="49"/>
      <c r="M171" s="48" t="s">
        <v>686</v>
      </c>
      <c r="N171" s="46"/>
      <c r="O171" s="49"/>
      <c r="P171" s="48" t="s">
        <v>686</v>
      </c>
      <c r="Q171" s="46"/>
      <c r="R171" s="49"/>
      <c r="S171" s="48" t="s">
        <v>760</v>
      </c>
    </row>
    <row r="172" spans="1:19" ht="42.5" thickBot="1" x14ac:dyDescent="0.35">
      <c r="A172" s="51"/>
      <c r="B172" s="52"/>
      <c r="C172" s="53" t="s">
        <v>763</v>
      </c>
      <c r="D172" s="54" t="s">
        <v>3</v>
      </c>
      <c r="E172" s="55" t="s">
        <v>687</v>
      </c>
      <c r="F172" s="56" t="s">
        <v>763</v>
      </c>
      <c r="G172" s="53" t="s">
        <v>763</v>
      </c>
      <c r="H172" s="54" t="s">
        <v>3</v>
      </c>
      <c r="I172" s="55" t="s">
        <v>687</v>
      </c>
      <c r="J172" s="56" t="s">
        <v>763</v>
      </c>
      <c r="K172" s="54" t="s">
        <v>3</v>
      </c>
      <c r="L172" s="57" t="s">
        <v>687</v>
      </c>
      <c r="M172" s="56" t="s">
        <v>763</v>
      </c>
      <c r="N172" s="54" t="s">
        <v>3</v>
      </c>
      <c r="O172" s="57" t="s">
        <v>687</v>
      </c>
      <c r="P172" s="56" t="s">
        <v>763</v>
      </c>
      <c r="Q172" s="54" t="s">
        <v>3</v>
      </c>
      <c r="R172" s="57" t="s">
        <v>687</v>
      </c>
      <c r="S172" s="56" t="s">
        <v>763</v>
      </c>
    </row>
    <row r="173" spans="1:19" ht="14" x14ac:dyDescent="0.3">
      <c r="A173" s="82"/>
      <c r="B173" s="65"/>
      <c r="C173" s="64"/>
      <c r="D173" s="61"/>
      <c r="E173" s="12"/>
      <c r="F173" s="20"/>
      <c r="G173" s="67"/>
      <c r="H173" s="14"/>
      <c r="I173" s="16"/>
      <c r="J173" s="16"/>
      <c r="K173" s="14"/>
      <c r="L173" s="17"/>
      <c r="M173" s="16"/>
      <c r="N173" s="14"/>
      <c r="O173" s="17"/>
      <c r="P173" s="16"/>
      <c r="Q173" s="134"/>
      <c r="R173" s="17"/>
      <c r="S173" s="16"/>
    </row>
    <row r="174" spans="1:19" ht="14" x14ac:dyDescent="0.3">
      <c r="A174" s="82"/>
      <c r="B174" s="65" t="s">
        <v>158</v>
      </c>
      <c r="C174" s="64"/>
      <c r="D174" s="61"/>
      <c r="E174" s="12"/>
      <c r="F174" s="20"/>
      <c r="G174" s="67"/>
      <c r="H174" s="14"/>
      <c r="I174" s="16"/>
      <c r="J174" s="16"/>
      <c r="K174" s="14"/>
      <c r="L174" s="17"/>
      <c r="M174" s="16"/>
      <c r="N174" s="14"/>
      <c r="O174" s="17"/>
      <c r="P174" s="16"/>
      <c r="Q174" s="134"/>
      <c r="R174" s="17"/>
      <c r="S174" s="16"/>
    </row>
    <row r="175" spans="1:19" ht="14" x14ac:dyDescent="0.3">
      <c r="A175" s="82"/>
      <c r="B175" s="65" t="s">
        <v>159</v>
      </c>
      <c r="C175" s="64"/>
      <c r="D175" s="61"/>
      <c r="E175" s="12"/>
      <c r="F175" s="20"/>
      <c r="G175" s="67"/>
      <c r="H175" s="14"/>
      <c r="I175" s="16"/>
      <c r="J175" s="16"/>
      <c r="K175" s="14"/>
      <c r="L175" s="17"/>
      <c r="M175" s="16"/>
      <c r="N175" s="14"/>
      <c r="O175" s="17"/>
      <c r="P175" s="16"/>
      <c r="Q175" s="134"/>
      <c r="R175" s="17"/>
      <c r="S175" s="16"/>
    </row>
    <row r="176" spans="1:19" ht="14" x14ac:dyDescent="0.3">
      <c r="A176" s="82"/>
      <c r="B176" s="65" t="s">
        <v>160</v>
      </c>
      <c r="C176" s="64"/>
      <c r="D176" s="61"/>
      <c r="E176" s="12"/>
      <c r="F176" s="20"/>
      <c r="G176" s="67"/>
      <c r="H176" s="14"/>
      <c r="I176" s="16"/>
      <c r="J176" s="16"/>
      <c r="K176" s="14"/>
      <c r="L176" s="17"/>
      <c r="M176" s="16"/>
      <c r="N176" s="14"/>
      <c r="O176" s="17"/>
      <c r="P176" s="16"/>
      <c r="Q176" s="134"/>
      <c r="R176" s="17"/>
      <c r="S176" s="16"/>
    </row>
    <row r="177" spans="1:19" ht="14" x14ac:dyDescent="0.3">
      <c r="A177" s="82"/>
      <c r="B177" s="65" t="s">
        <v>161</v>
      </c>
      <c r="C177" s="64"/>
      <c r="D177" s="61"/>
      <c r="E177" s="12"/>
      <c r="F177" s="20"/>
      <c r="G177" s="67"/>
      <c r="H177" s="14"/>
      <c r="I177" s="16"/>
      <c r="J177" s="16"/>
      <c r="K177" s="14"/>
      <c r="L177" s="17"/>
      <c r="M177" s="16"/>
      <c r="N177" s="14"/>
      <c r="O177" s="17"/>
      <c r="P177" s="16"/>
      <c r="Q177" s="134"/>
      <c r="R177" s="17"/>
      <c r="S177" s="16"/>
    </row>
    <row r="178" spans="1:19" ht="14" x14ac:dyDescent="0.3">
      <c r="A178" s="82"/>
      <c r="B178" s="65" t="s">
        <v>162</v>
      </c>
      <c r="C178" s="64"/>
      <c r="D178" s="61"/>
      <c r="E178" s="12"/>
      <c r="F178" s="20"/>
      <c r="G178" s="67"/>
      <c r="H178" s="14"/>
      <c r="I178" s="16"/>
      <c r="J178" s="16"/>
      <c r="K178" s="14"/>
      <c r="L178" s="17"/>
      <c r="M178" s="16"/>
      <c r="N178" s="14"/>
      <c r="O178" s="17"/>
      <c r="P178" s="16"/>
      <c r="Q178" s="134"/>
      <c r="R178" s="17"/>
      <c r="S178" s="16"/>
    </row>
    <row r="179" spans="1:19" ht="14" x14ac:dyDescent="0.3">
      <c r="A179" s="82"/>
      <c r="B179" s="65" t="s">
        <v>163</v>
      </c>
      <c r="C179" s="64"/>
      <c r="D179" s="61"/>
      <c r="E179" s="12"/>
      <c r="F179" s="20"/>
      <c r="G179" s="67"/>
      <c r="H179" s="14"/>
      <c r="I179" s="16"/>
      <c r="J179" s="16"/>
      <c r="K179" s="14"/>
      <c r="L179" s="17"/>
      <c r="M179" s="16"/>
      <c r="N179" s="14"/>
      <c r="O179" s="17"/>
      <c r="P179" s="16"/>
      <c r="Q179" s="134"/>
      <c r="R179" s="17"/>
      <c r="S179" s="16"/>
    </row>
    <row r="180" spans="1:19" ht="14" x14ac:dyDescent="0.3">
      <c r="A180" s="82"/>
      <c r="B180" s="65" t="s">
        <v>164</v>
      </c>
      <c r="C180" s="64"/>
      <c r="D180" s="61"/>
      <c r="E180" s="12"/>
      <c r="F180" s="20"/>
      <c r="G180" s="67"/>
      <c r="H180" s="14"/>
      <c r="I180" s="16"/>
      <c r="J180" s="16"/>
      <c r="K180" s="14"/>
      <c r="L180" s="17"/>
      <c r="M180" s="16"/>
      <c r="N180" s="14"/>
      <c r="O180" s="17"/>
      <c r="P180" s="16"/>
      <c r="Q180" s="134"/>
      <c r="R180" s="17"/>
      <c r="S180" s="16"/>
    </row>
    <row r="181" spans="1:19" ht="14" x14ac:dyDescent="0.3">
      <c r="A181" s="82"/>
      <c r="B181" s="65"/>
      <c r="C181" s="64"/>
      <c r="D181" s="61"/>
      <c r="E181" s="12"/>
      <c r="F181" s="20"/>
      <c r="G181" s="67"/>
      <c r="H181" s="14"/>
      <c r="I181" s="16"/>
      <c r="J181" s="16"/>
      <c r="K181" s="14"/>
      <c r="L181" s="17"/>
      <c r="M181" s="16"/>
      <c r="N181" s="14"/>
      <c r="O181" s="17"/>
      <c r="P181" s="16"/>
      <c r="Q181" s="134"/>
      <c r="R181" s="17"/>
      <c r="S181" s="16"/>
    </row>
    <row r="182" spans="1:19" ht="14" x14ac:dyDescent="0.3">
      <c r="A182" s="82"/>
      <c r="B182" s="65" t="s">
        <v>165</v>
      </c>
      <c r="C182" s="103" t="s">
        <v>786</v>
      </c>
      <c r="D182" s="61"/>
      <c r="E182" s="12"/>
      <c r="F182" s="20"/>
      <c r="G182" s="67"/>
      <c r="H182" s="14"/>
      <c r="I182" s="16"/>
      <c r="J182" s="16"/>
      <c r="K182" s="14"/>
      <c r="L182" s="17"/>
      <c r="M182" s="16"/>
      <c r="N182" s="14"/>
      <c r="O182" s="17"/>
      <c r="P182" s="16"/>
      <c r="Q182" s="134"/>
      <c r="R182" s="17"/>
      <c r="S182" s="16"/>
    </row>
    <row r="183" spans="1:19" ht="14" x14ac:dyDescent="0.3">
      <c r="A183" s="82"/>
      <c r="B183" s="65" t="s">
        <v>166</v>
      </c>
      <c r="C183" s="64"/>
      <c r="D183" s="61"/>
      <c r="E183" s="12"/>
      <c r="F183" s="20"/>
      <c r="G183" s="67"/>
      <c r="H183" s="14"/>
      <c r="I183" s="16"/>
      <c r="J183" s="16"/>
      <c r="K183" s="14"/>
      <c r="L183" s="17"/>
      <c r="M183" s="16"/>
      <c r="N183" s="14"/>
      <c r="O183" s="17"/>
      <c r="P183" s="16"/>
      <c r="Q183" s="134"/>
      <c r="R183" s="17"/>
      <c r="S183" s="16"/>
    </row>
    <row r="184" spans="1:19" ht="14" x14ac:dyDescent="0.3">
      <c r="A184" s="82"/>
      <c r="B184" s="65"/>
      <c r="C184" s="64"/>
      <c r="D184" s="61"/>
      <c r="E184" s="12"/>
      <c r="F184" s="20"/>
      <c r="G184" s="67"/>
      <c r="H184" s="14"/>
      <c r="I184" s="16"/>
      <c r="J184" s="16"/>
      <c r="K184" s="14"/>
      <c r="L184" s="17"/>
      <c r="M184" s="16"/>
      <c r="N184" s="14"/>
      <c r="O184" s="17"/>
      <c r="P184" s="16"/>
      <c r="Q184" s="134"/>
      <c r="R184" s="17"/>
      <c r="S184" s="16"/>
    </row>
    <row r="185" spans="1:19" ht="14" x14ac:dyDescent="0.25">
      <c r="A185" s="104"/>
      <c r="B185" s="21"/>
      <c r="C185" s="105"/>
      <c r="D185" s="61"/>
      <c r="E185" s="12"/>
      <c r="F185" s="20"/>
      <c r="G185" s="67"/>
      <c r="H185" s="14"/>
      <c r="I185" s="16"/>
      <c r="J185" s="16"/>
      <c r="K185" s="14"/>
      <c r="L185" s="17"/>
      <c r="M185" s="16"/>
      <c r="N185" s="14"/>
      <c r="O185" s="17"/>
      <c r="P185" s="16"/>
      <c r="Q185" s="134"/>
      <c r="R185" s="17"/>
      <c r="S185" s="16"/>
    </row>
    <row r="186" spans="1:19" ht="14" x14ac:dyDescent="0.3">
      <c r="A186" s="104" t="s">
        <v>167</v>
      </c>
      <c r="B186" s="59" t="s">
        <v>168</v>
      </c>
      <c r="C186" s="64"/>
      <c r="D186" s="61"/>
      <c r="E186" s="12"/>
      <c r="F186" s="20"/>
      <c r="G186" s="67"/>
      <c r="H186" s="14"/>
      <c r="I186" s="16"/>
      <c r="J186" s="16"/>
      <c r="K186" s="14"/>
      <c r="L186" s="17"/>
      <c r="M186" s="16"/>
      <c r="N186" s="14"/>
      <c r="O186" s="17"/>
      <c r="P186" s="16"/>
      <c r="Q186" s="134"/>
      <c r="R186" s="17"/>
      <c r="S186" s="16"/>
    </row>
    <row r="187" spans="1:19" ht="14" x14ac:dyDescent="0.3">
      <c r="A187" s="82"/>
      <c r="B187" s="59" t="s">
        <v>169</v>
      </c>
      <c r="C187" s="64"/>
      <c r="D187" s="61"/>
      <c r="E187" s="12"/>
      <c r="F187" s="20"/>
      <c r="G187" s="67"/>
      <c r="H187" s="14"/>
      <c r="I187" s="16"/>
      <c r="J187" s="16"/>
      <c r="K187" s="14"/>
      <c r="L187" s="17"/>
      <c r="M187" s="16"/>
      <c r="N187" s="14"/>
      <c r="O187" s="17"/>
      <c r="P187" s="16"/>
      <c r="Q187" s="134"/>
      <c r="R187" s="17"/>
      <c r="S187" s="16"/>
    </row>
    <row r="188" spans="1:19" ht="14" x14ac:dyDescent="0.3">
      <c r="A188" s="82"/>
      <c r="B188" s="65" t="s">
        <v>170</v>
      </c>
      <c r="C188" s="64"/>
      <c r="D188" s="61"/>
      <c r="E188" s="12"/>
      <c r="F188" s="20"/>
      <c r="G188" s="67"/>
      <c r="H188" s="14"/>
      <c r="I188" s="16"/>
      <c r="J188" s="16"/>
      <c r="K188" s="14"/>
      <c r="L188" s="17"/>
      <c r="M188" s="16"/>
      <c r="N188" s="14"/>
      <c r="O188" s="17"/>
      <c r="P188" s="16"/>
      <c r="Q188" s="134"/>
      <c r="R188" s="17"/>
      <c r="S188" s="16"/>
    </row>
    <row r="189" spans="1:19" ht="14" x14ac:dyDescent="0.3">
      <c r="A189" s="82"/>
      <c r="B189" s="65" t="s">
        <v>171</v>
      </c>
      <c r="C189" s="64"/>
      <c r="D189" s="61"/>
      <c r="E189" s="12"/>
      <c r="F189" s="20"/>
      <c r="G189" s="67"/>
      <c r="H189" s="14"/>
      <c r="I189" s="16"/>
      <c r="J189" s="16"/>
      <c r="K189" s="14"/>
      <c r="L189" s="17"/>
      <c r="M189" s="16"/>
      <c r="N189" s="14"/>
      <c r="O189" s="17"/>
      <c r="P189" s="16"/>
      <c r="Q189" s="134"/>
      <c r="R189" s="17"/>
      <c r="S189" s="16"/>
    </row>
    <row r="190" spans="1:19" ht="14" x14ac:dyDescent="0.3">
      <c r="A190" s="82"/>
      <c r="B190" s="65" t="s">
        <v>172</v>
      </c>
      <c r="C190" s="64"/>
      <c r="D190" s="61"/>
      <c r="E190" s="12"/>
      <c r="F190" s="20"/>
      <c r="G190" s="67"/>
      <c r="H190" s="14"/>
      <c r="I190" s="16"/>
      <c r="J190" s="16"/>
      <c r="K190" s="14"/>
      <c r="L190" s="17"/>
      <c r="M190" s="16"/>
      <c r="N190" s="14"/>
      <c r="O190" s="17"/>
      <c r="P190" s="16"/>
      <c r="Q190" s="134"/>
      <c r="R190" s="17"/>
      <c r="S190" s="16"/>
    </row>
    <row r="191" spans="1:19" ht="14" x14ac:dyDescent="0.3">
      <c r="A191" s="82"/>
      <c r="B191" s="65" t="s">
        <v>173</v>
      </c>
      <c r="C191" s="64"/>
      <c r="D191" s="61"/>
      <c r="E191" s="12"/>
      <c r="F191" s="20"/>
      <c r="G191" s="67"/>
      <c r="H191" s="14"/>
      <c r="I191" s="16"/>
      <c r="J191" s="16"/>
      <c r="K191" s="14"/>
      <c r="L191" s="17"/>
      <c r="M191" s="16"/>
      <c r="N191" s="14"/>
      <c r="O191" s="17"/>
      <c r="P191" s="16"/>
      <c r="Q191" s="134"/>
      <c r="R191" s="17"/>
      <c r="S191" s="16"/>
    </row>
    <row r="192" spans="1:19" ht="14" x14ac:dyDescent="0.3">
      <c r="A192" s="82"/>
      <c r="B192" s="65" t="s">
        <v>174</v>
      </c>
      <c r="C192" s="64">
        <v>44.034942119999997</v>
      </c>
      <c r="D192" s="61">
        <v>7.0000000000000007E-2</v>
      </c>
      <c r="E192" s="12">
        <f>C192*D192</f>
        <v>3.0824459484000002</v>
      </c>
      <c r="F192" s="20">
        <f>C192+E192</f>
        <v>47.117388068399997</v>
      </c>
      <c r="G192" s="67">
        <f>F192</f>
        <v>47.117388068399997</v>
      </c>
      <c r="H192" s="14">
        <v>7.2999999999999995E-2</v>
      </c>
      <c r="I192" s="16">
        <f>G192*H192</f>
        <v>3.4395693289931994</v>
      </c>
      <c r="J192" s="16">
        <f>G192+I192</f>
        <v>50.556957397393198</v>
      </c>
      <c r="K192" s="14">
        <v>0.122</v>
      </c>
      <c r="L192" s="17">
        <f>J192*K192</f>
        <v>6.1679488024819698</v>
      </c>
      <c r="M192" s="16">
        <f>J192+L192</f>
        <v>56.724906199875164</v>
      </c>
      <c r="N192" s="14">
        <v>7.6399999999999996E-2</v>
      </c>
      <c r="O192" s="17">
        <f>M192*N192</f>
        <v>4.3337828336704627</v>
      </c>
      <c r="P192" s="16">
        <f>M192+O192</f>
        <v>61.058689033545626</v>
      </c>
      <c r="Q192" s="134">
        <v>1.8800000000000001E-2</v>
      </c>
      <c r="R192" s="17">
        <f>P192*Q192</f>
        <v>1.1479033538306578</v>
      </c>
      <c r="S192" s="16">
        <f>P192+R192</f>
        <v>62.206592387376283</v>
      </c>
    </row>
    <row r="193" spans="1:19" ht="14" x14ac:dyDescent="0.3">
      <c r="A193" s="82"/>
      <c r="B193" s="65"/>
      <c r="C193" s="64"/>
      <c r="D193" s="61"/>
      <c r="E193" s="12"/>
      <c r="F193" s="20"/>
      <c r="G193" s="67"/>
      <c r="H193" s="14"/>
      <c r="I193" s="16"/>
      <c r="J193" s="16"/>
      <c r="K193" s="14"/>
      <c r="L193" s="17"/>
      <c r="M193" s="16"/>
      <c r="N193" s="14"/>
      <c r="O193" s="17"/>
      <c r="P193" s="16"/>
      <c r="Q193" s="134"/>
      <c r="R193" s="17"/>
      <c r="S193" s="16"/>
    </row>
    <row r="194" spans="1:19" ht="14" x14ac:dyDescent="0.3">
      <c r="A194" s="82"/>
      <c r="B194" s="65" t="s">
        <v>175</v>
      </c>
      <c r="C194" s="64"/>
      <c r="D194" s="61"/>
      <c r="E194" s="12"/>
      <c r="F194" s="20"/>
      <c r="G194" s="67"/>
      <c r="H194" s="14"/>
      <c r="I194" s="16"/>
      <c r="J194" s="16"/>
      <c r="K194" s="14"/>
      <c r="L194" s="17"/>
      <c r="M194" s="16"/>
      <c r="N194" s="14"/>
      <c r="O194" s="17"/>
      <c r="P194" s="16"/>
      <c r="Q194" s="134"/>
      <c r="R194" s="17"/>
      <c r="S194" s="16"/>
    </row>
    <row r="195" spans="1:19" ht="14" x14ac:dyDescent="0.3">
      <c r="A195" s="82"/>
      <c r="B195" s="65" t="s">
        <v>176</v>
      </c>
      <c r="C195" s="64"/>
      <c r="D195" s="61"/>
      <c r="E195" s="12"/>
      <c r="F195" s="20"/>
      <c r="G195" s="67"/>
      <c r="H195" s="14"/>
      <c r="I195" s="16"/>
      <c r="J195" s="16"/>
      <c r="K195" s="14"/>
      <c r="L195" s="17"/>
      <c r="M195" s="16"/>
      <c r="N195" s="14"/>
      <c r="O195" s="17"/>
      <c r="P195" s="16"/>
      <c r="Q195" s="134"/>
      <c r="R195" s="17"/>
      <c r="S195" s="16"/>
    </row>
    <row r="196" spans="1:19" ht="14" x14ac:dyDescent="0.3">
      <c r="A196" s="82"/>
      <c r="B196" s="65" t="s">
        <v>177</v>
      </c>
      <c r="C196" s="64"/>
      <c r="D196" s="61"/>
      <c r="E196" s="12"/>
      <c r="F196" s="20"/>
      <c r="G196" s="67"/>
      <c r="H196" s="14"/>
      <c r="I196" s="16"/>
      <c r="J196" s="16"/>
      <c r="K196" s="14"/>
      <c r="L196" s="17"/>
      <c r="M196" s="16"/>
      <c r="N196" s="14"/>
      <c r="O196" s="17"/>
      <c r="P196" s="16"/>
      <c r="Q196" s="134"/>
      <c r="R196" s="17"/>
      <c r="S196" s="16"/>
    </row>
    <row r="197" spans="1:19" ht="14" x14ac:dyDescent="0.3">
      <c r="A197" s="82"/>
      <c r="B197" s="65" t="s">
        <v>178</v>
      </c>
      <c r="C197" s="64"/>
      <c r="D197" s="61"/>
      <c r="E197" s="12"/>
      <c r="F197" s="20"/>
      <c r="G197" s="67"/>
      <c r="H197" s="14"/>
      <c r="I197" s="16"/>
      <c r="J197" s="16"/>
      <c r="K197" s="14"/>
      <c r="L197" s="17"/>
      <c r="M197" s="16"/>
      <c r="N197" s="14"/>
      <c r="O197" s="17"/>
      <c r="P197" s="16"/>
      <c r="Q197" s="134"/>
      <c r="R197" s="17"/>
      <c r="S197" s="16"/>
    </row>
    <row r="198" spans="1:19" ht="14" x14ac:dyDescent="0.3">
      <c r="A198" s="106"/>
      <c r="B198" s="65" t="s">
        <v>179</v>
      </c>
      <c r="C198" s="60">
        <v>88.700978759999998</v>
      </c>
      <c r="D198" s="61">
        <v>7.0000000000000007E-2</v>
      </c>
      <c r="E198" s="12">
        <f>C198*D198</f>
        <v>6.2090685132000001</v>
      </c>
      <c r="F198" s="12">
        <f>C198+E198</f>
        <v>94.910047273199993</v>
      </c>
      <c r="G198" s="67">
        <f>F198</f>
        <v>94.910047273199993</v>
      </c>
      <c r="H198" s="14">
        <v>7.2999999999999995E-2</v>
      </c>
      <c r="I198" s="16">
        <f>G198*H198</f>
        <v>6.928433450943599</v>
      </c>
      <c r="J198" s="16">
        <f>G198+I198</f>
        <v>101.83848072414359</v>
      </c>
      <c r="K198" s="14">
        <v>0.122</v>
      </c>
      <c r="L198" s="17">
        <f>J198*K198</f>
        <v>12.424294648345517</v>
      </c>
      <c r="M198" s="16">
        <f>J198+L198</f>
        <v>114.26277537248912</v>
      </c>
      <c r="N198" s="14">
        <v>7.6399999999999996E-2</v>
      </c>
      <c r="O198" s="17">
        <f>M198*N198</f>
        <v>8.7296760384581678</v>
      </c>
      <c r="P198" s="16">
        <f>M198+O198</f>
        <v>122.99245141094728</v>
      </c>
      <c r="Q198" s="134">
        <v>1.8800000000000001E-2</v>
      </c>
      <c r="R198" s="17">
        <f>P198*Q198</f>
        <v>2.3122580865258091</v>
      </c>
      <c r="S198" s="16">
        <f>P198+R198</f>
        <v>125.3047094974731</v>
      </c>
    </row>
    <row r="202" spans="1:19" ht="13" x14ac:dyDescent="0.3">
      <c r="B202" s="142" t="s">
        <v>787</v>
      </c>
    </row>
    <row r="203" spans="1:19" ht="13" x14ac:dyDescent="0.3">
      <c r="B203" s="143" t="s">
        <v>788</v>
      </c>
    </row>
    <row r="204" spans="1:19" x14ac:dyDescent="0.25">
      <c r="B204" s="141"/>
    </row>
  </sheetData>
  <pageMargins left="0.70866141732283472" right="0.70866141732283472" top="0.74803149606299213" bottom="0.74803149606299213" header="0.31496062992125984" footer="0.31496062992125984"/>
  <pageSetup paperSize="9" scale="52" orientation="portrait" r:id="rId1"/>
  <rowBreaks count="2" manualBreakCount="2">
    <brk id="81" max="18" man="1"/>
    <brk id="16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rNdaba xmlns="1a127372-15f5-495b-b9c6-e9a588b1400e">
      <UserInfo>
        <DisplayName/>
        <AccountId xsi:nil="true"/>
        <AccountType/>
      </UserInfo>
    </MrNdaba>
    <Mswane xmlns="1a127372-15f5-495b-b9c6-e9a588b1400e">
      <UserInfo>
        <DisplayName/>
        <AccountId xsi:nil="true"/>
        <AccountType/>
      </UserInfo>
    </Mswane>
    <lcf76f155ced4ddcb4097134ff3c332f xmlns="1a127372-15f5-495b-b9c6-e9a588b1400e">
      <Terms xmlns="http://schemas.microsoft.com/office/infopath/2007/PartnerControls"/>
    </lcf76f155ced4ddcb4097134ff3c332f>
    <TaxCatchAll xmlns="86a2a3b1-9624-4762-bde7-0a6d29bf231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1EE3434FE4D043B82C5707991B1240" ma:contentTypeVersion="17" ma:contentTypeDescription="Create a new document." ma:contentTypeScope="" ma:versionID="4af0229511703a2b27cdd00ba9608788">
  <xsd:schema xmlns:xsd="http://www.w3.org/2001/XMLSchema" xmlns:xs="http://www.w3.org/2001/XMLSchema" xmlns:p="http://schemas.microsoft.com/office/2006/metadata/properties" xmlns:ns2="1a127372-15f5-495b-b9c6-e9a588b1400e" xmlns:ns3="86a2a3b1-9624-4762-bde7-0a6d29bf2315" targetNamespace="http://schemas.microsoft.com/office/2006/metadata/properties" ma:root="true" ma:fieldsID="24214c9751e2b06a14ee6bc34bd4f2b9" ns2:_="" ns3:_="">
    <xsd:import namespace="1a127372-15f5-495b-b9c6-e9a588b1400e"/>
    <xsd:import namespace="86a2a3b1-9624-4762-bde7-0a6d29bf23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rNdaba" minOccurs="0"/>
                <xsd:element ref="ns2:Mswan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127372-15f5-495b-b9c6-e9a588b140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rNdaba" ma:index="18" nillable="true" ma:displayName="Mr Ndaba" ma:description="To be populated on finalisation of CCG process." ma:format="Dropdown" ma:list="UserInfo" ma:SharePointGroup="0" ma:internalName="MrNdab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swane" ma:index="19" nillable="true" ma:displayName="Mswane" ma:format="Dropdown" ma:list="UserInfo" ma:SharePointGroup="0" ma:internalName="Mswan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0011bea1-ba52-4176-9f9d-82ff62747d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2a3b1-9624-4762-bde7-0a6d29bf2315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f39a907a-5512-43ed-ac31-69a74de9a66d}" ma:internalName="TaxCatchAll" ma:showField="CatchAllData" ma:web="86a2a3b1-9624-4762-bde7-0a6d29bf23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5BAE45-32E7-45D0-BFF2-FD9B1064FD2C}">
  <ds:schemaRefs>
    <ds:schemaRef ds:uri="86a2a3b1-9624-4762-bde7-0a6d29bf231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a127372-15f5-495b-b9c6-e9a588b1400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5A312E-89F3-43CE-9A1B-DFB433365D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9E89DA-A9F4-4E4B-BA0B-DF76B97282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127372-15f5-495b-b9c6-e9a588b1400e"/>
    <ds:schemaRef ds:uri="86a2a3b1-9624-4762-bde7-0a6d29bf23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Tariff of Charges 2023-24</vt:lpstr>
      <vt:lpstr>Rates</vt:lpstr>
      <vt:lpstr>Electricity Tariffs</vt:lpstr>
      <vt:lpstr>Game Park Animal Tariffs</vt:lpstr>
      <vt:lpstr>Electricity 17-18</vt:lpstr>
      <vt:lpstr>'Tariff of Charges 2023-24'!Print_Area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Nomthandazo Ngwenya</dc:creator>
  <cp:keywords/>
  <dc:description/>
  <cp:lastModifiedBy>Ntobeko Nene</cp:lastModifiedBy>
  <cp:revision/>
  <cp:lastPrinted>2023-03-22T07:56:17Z</cp:lastPrinted>
  <dcterms:created xsi:type="dcterms:W3CDTF">2016-03-17T07:11:21Z</dcterms:created>
  <dcterms:modified xsi:type="dcterms:W3CDTF">2023-05-24T07:32:45Z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0x010100F01EE3434FE4D043B82C5707991B1240</vt:lpwstr>
  </property>
  <property fmtid="{D5CDD505-2E9C-101B-9397-08002B2CF9AE}" pid="3" name="MediaServiceImageTags">
    <vt:lpwstr/>
  </property>
</Properties>
</file>